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327"/>
  <workbookPr defaultThemeVersion="166925"/>
  <mc:AlternateContent xmlns:mc="http://schemas.openxmlformats.org/markup-compatibility/2006">
    <mc:Choice Requires="x15">
      <x15ac:absPath xmlns:x15ac="http://schemas.microsoft.com/office/spreadsheetml/2010/11/ac" url="Z:\A &amp; R\Clientes\Clientes\2023\06 - Junho\01-06 às 10 00 - MPMG Região Central\05 - Proposta\ARREMATADO\"/>
    </mc:Choice>
  </mc:AlternateContent>
  <xr:revisionPtr revIDLastSave="0" documentId="13_ncr:1_{241ECA7D-F22D-483A-973C-B90F48E5F51F}" xr6:coauthVersionLast="47" xr6:coauthVersionMax="47" xr10:uidLastSave="{00000000-0000-0000-0000-000000000000}"/>
  <bookViews>
    <workbookView xWindow="20370" yWindow="-120" windowWidth="24240" windowHeight="13140" tabRatio="813" xr2:uid="{00000000-000D-0000-FFFF-FFFF00000000}"/>
  </bookViews>
  <sheets>
    <sheet name="INSTALAÇÕES ELÉTRICAS E AFINS" sheetId="2" r:id="rId1"/>
    <sheet name="CIVIL" sheetId="3" r:id="rId2"/>
    <sheet name="INSTALAÇÕES HIDROSSANITÁRIAS" sheetId="4" r:id="rId3"/>
    <sheet name="PCI" sheetId="5" r:id="rId4"/>
  </sheets>
  <definedNames>
    <definedName name="_xlnm._FilterDatabase" localSheetId="1" hidden="1">CIVIL!$A$4:$H$200</definedName>
    <definedName name="_xlnm._FilterDatabase" localSheetId="0" hidden="1">'INSTALAÇÕES ELÉTRICAS E AFINS'!$A$4:$G$773</definedName>
    <definedName name="_xlnm._FilterDatabase" localSheetId="2" hidden="1">'INSTALAÇÕES HIDROSSANITÁRIAS'!$A$4:$G$89</definedName>
    <definedName name="_xlnm._FilterDatabase" localSheetId="3" hidden="1">PCI!$A$4:$G$25</definedName>
    <definedName name="_xlnm.Print_Area" localSheetId="1">CIVIL!$A$1:$G$200</definedName>
    <definedName name="_xlnm.Print_Area" localSheetId="0">'INSTALAÇÕES ELÉTRICAS E AFINS'!$A$1:$G$773</definedName>
    <definedName name="_xlnm.Print_Area" localSheetId="2">'INSTALAÇÕES HIDROSSANITÁRIAS'!$A$1:$G$89</definedName>
    <definedName name="_xlnm.Print_Area" localSheetId="3">PCI!$A$1:$G$25</definedName>
  </definedNames>
  <calcPr calcId="191029" iterateDelta="1E-4"/>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loext="http://schemas.libreoffice.org/" uri="{7626C862-2A13-11E5-B345-FEFF819CDC9F}">
      <loext:extCalcPr stringRefSyntax="ExcelA1"/>
    </ext>
  </extLst>
</workbook>
</file>

<file path=xl/calcChain.xml><?xml version="1.0" encoding="utf-8"?>
<calcChain xmlns="http://schemas.openxmlformats.org/spreadsheetml/2006/main">
  <c r="F21" i="5" l="1"/>
  <c r="F16" i="5"/>
  <c r="F11" i="5"/>
  <c r="F5" i="5"/>
  <c r="E25" i="5"/>
  <c r="F25" i="5" s="1"/>
  <c r="F24" i="5"/>
  <c r="E24" i="5"/>
  <c r="E23" i="5"/>
  <c r="F23" i="5" s="1"/>
  <c r="E22" i="5"/>
  <c r="F22" i="5" s="1"/>
  <c r="E20" i="5"/>
  <c r="F20" i="5" s="1"/>
  <c r="E19" i="5"/>
  <c r="F19" i="5" s="1"/>
  <c r="E18" i="5"/>
  <c r="F18" i="5" s="1"/>
  <c r="E17" i="5"/>
  <c r="F17" i="5" s="1"/>
  <c r="E15" i="5"/>
  <c r="F15" i="5" s="1"/>
  <c r="E14" i="5"/>
  <c r="F14" i="5" s="1"/>
  <c r="E13" i="5"/>
  <c r="F13" i="5" s="1"/>
  <c r="E12" i="5"/>
  <c r="F12" i="5" s="1"/>
  <c r="F10" i="5"/>
  <c r="E10" i="5"/>
  <c r="E9" i="5"/>
  <c r="F9" i="5" s="1"/>
  <c r="E8" i="5"/>
  <c r="F8" i="5" s="1"/>
  <c r="E7" i="5"/>
  <c r="F7" i="5" s="1"/>
  <c r="E6" i="5"/>
  <c r="F6" i="5" s="1"/>
  <c r="F83" i="4"/>
  <c r="F80" i="4"/>
  <c r="F75" i="4"/>
  <c r="F71" i="4"/>
  <c r="F66" i="4"/>
  <c r="F61" i="4"/>
  <c r="F55" i="4"/>
  <c r="F49" i="4"/>
  <c r="F44" i="4"/>
  <c r="F39" i="4"/>
  <c r="F34" i="4"/>
  <c r="E89" i="4"/>
  <c r="F89" i="4" s="1"/>
  <c r="E88" i="4"/>
  <c r="F88" i="4" s="1"/>
  <c r="E87" i="4"/>
  <c r="F87" i="4" s="1"/>
  <c r="E86" i="4"/>
  <c r="F86" i="4" s="1"/>
  <c r="F85" i="4"/>
  <c r="E85" i="4"/>
  <c r="E84" i="4"/>
  <c r="F84" i="4" s="1"/>
  <c r="E82" i="4"/>
  <c r="F82" i="4" s="1"/>
  <c r="E81" i="4"/>
  <c r="F81" i="4" s="1"/>
  <c r="E79" i="4"/>
  <c r="F79" i="4" s="1"/>
  <c r="E78" i="4"/>
  <c r="F78" i="4" s="1"/>
  <c r="E77" i="4"/>
  <c r="F77" i="4" s="1"/>
  <c r="E76" i="4"/>
  <c r="F76" i="4" s="1"/>
  <c r="F74" i="4"/>
  <c r="E74" i="4"/>
  <c r="E73" i="4"/>
  <c r="F73" i="4" s="1"/>
  <c r="E72" i="4"/>
  <c r="F72" i="4" s="1"/>
  <c r="E70" i="4"/>
  <c r="F70" i="4" s="1"/>
  <c r="E69" i="4"/>
  <c r="F69" i="4" s="1"/>
  <c r="E68" i="4"/>
  <c r="F68" i="4" s="1"/>
  <c r="E67" i="4"/>
  <c r="F67" i="4" s="1"/>
  <c r="E65" i="4"/>
  <c r="F65" i="4" s="1"/>
  <c r="E64" i="4"/>
  <c r="F64" i="4" s="1"/>
  <c r="E63" i="4"/>
  <c r="F63" i="4" s="1"/>
  <c r="E62" i="4"/>
  <c r="F62" i="4" s="1"/>
  <c r="E60" i="4"/>
  <c r="F60" i="4" s="1"/>
  <c r="E59" i="4"/>
  <c r="F59" i="4" s="1"/>
  <c r="E58" i="4"/>
  <c r="F58" i="4" s="1"/>
  <c r="E57" i="4"/>
  <c r="F57" i="4" s="1"/>
  <c r="E56" i="4"/>
  <c r="F56" i="4" s="1"/>
  <c r="E54" i="4"/>
  <c r="F54" i="4" s="1"/>
  <c r="E53" i="4"/>
  <c r="F53" i="4" s="1"/>
  <c r="E52" i="4"/>
  <c r="F52" i="4" s="1"/>
  <c r="E51" i="4"/>
  <c r="F51" i="4" s="1"/>
  <c r="E50" i="4"/>
  <c r="F50" i="4" s="1"/>
  <c r="E48" i="4"/>
  <c r="F48" i="4" s="1"/>
  <c r="E47" i="4"/>
  <c r="F47" i="4" s="1"/>
  <c r="E46" i="4"/>
  <c r="F46" i="4" s="1"/>
  <c r="E45" i="4"/>
  <c r="F45" i="4" s="1"/>
  <c r="E43" i="4"/>
  <c r="F43" i="4" s="1"/>
  <c r="E42" i="4"/>
  <c r="F42" i="4" s="1"/>
  <c r="E41" i="4"/>
  <c r="F41" i="4" s="1"/>
  <c r="E40" i="4"/>
  <c r="F40" i="4" s="1"/>
  <c r="E38" i="4"/>
  <c r="F38" i="4" s="1"/>
  <c r="E37" i="4"/>
  <c r="F37" i="4" s="1"/>
  <c r="E36" i="4"/>
  <c r="F36" i="4" s="1"/>
  <c r="E35" i="4"/>
  <c r="F35" i="4" s="1"/>
  <c r="E33" i="4"/>
  <c r="F33" i="4" s="1"/>
  <c r="E32" i="4"/>
  <c r="F32" i="4" s="1"/>
  <c r="E31" i="4"/>
  <c r="F31" i="4" s="1"/>
  <c r="E30" i="4"/>
  <c r="F30" i="4" s="1"/>
  <c r="E29" i="4"/>
  <c r="F29" i="4" s="1"/>
  <c r="E27" i="4"/>
  <c r="F27" i="4" s="1"/>
  <c r="E26" i="4"/>
  <c r="F26" i="4" s="1"/>
  <c r="E25" i="4"/>
  <c r="F25" i="4" s="1"/>
  <c r="E24" i="4"/>
  <c r="F24" i="4" s="1"/>
  <c r="E22" i="4"/>
  <c r="F22" i="4" s="1"/>
  <c r="E21" i="4"/>
  <c r="F21" i="4" s="1"/>
  <c r="E20" i="4"/>
  <c r="F20" i="4" s="1"/>
  <c r="E19" i="4"/>
  <c r="F19" i="4" s="1"/>
  <c r="E17" i="4"/>
  <c r="F17" i="4" s="1"/>
  <c r="E16" i="4"/>
  <c r="F16" i="4" s="1"/>
  <c r="E15" i="4"/>
  <c r="F15" i="4" s="1"/>
  <c r="E14" i="4"/>
  <c r="F14" i="4" s="1"/>
  <c r="E12" i="4"/>
  <c r="F12" i="4" s="1"/>
  <c r="E11" i="4"/>
  <c r="F11" i="4" s="1"/>
  <c r="E10" i="4"/>
  <c r="F10" i="4" s="1"/>
  <c r="E9" i="4"/>
  <c r="F9" i="4" s="1"/>
  <c r="E8" i="4"/>
  <c r="F8" i="4" s="1"/>
  <c r="E7" i="4"/>
  <c r="F7" i="4" s="1"/>
  <c r="E6" i="4"/>
  <c r="F6" i="4" s="1"/>
  <c r="F169" i="3"/>
  <c r="F96" i="3"/>
  <c r="F87" i="3"/>
  <c r="F86" i="3" s="1"/>
  <c r="E200" i="3"/>
  <c r="F200" i="3" s="1"/>
  <c r="E199" i="3"/>
  <c r="F199" i="3" s="1"/>
  <c r="E198" i="3"/>
  <c r="F198" i="3" s="1"/>
  <c r="F197" i="3" s="1"/>
  <c r="E196" i="3"/>
  <c r="F196" i="3" s="1"/>
  <c r="E195" i="3"/>
  <c r="F195" i="3" s="1"/>
  <c r="E194" i="3"/>
  <c r="F194" i="3" s="1"/>
  <c r="E193" i="3"/>
  <c r="F193" i="3" s="1"/>
  <c r="E192" i="3"/>
  <c r="F192" i="3" s="1"/>
  <c r="E191" i="3"/>
  <c r="F191" i="3" s="1"/>
  <c r="E190" i="3"/>
  <c r="F190" i="3" s="1"/>
  <c r="E189" i="3"/>
  <c r="F189" i="3" s="1"/>
  <c r="F188" i="3" s="1"/>
  <c r="E187" i="3"/>
  <c r="F187" i="3" s="1"/>
  <c r="E186" i="3"/>
  <c r="F186" i="3" s="1"/>
  <c r="E185" i="3"/>
  <c r="F185" i="3" s="1"/>
  <c r="E184" i="3"/>
  <c r="F184" i="3" s="1"/>
  <c r="F183" i="3" s="1"/>
  <c r="E182" i="3"/>
  <c r="F182" i="3" s="1"/>
  <c r="F181" i="3" s="1"/>
  <c r="E180" i="3"/>
  <c r="F180" i="3" s="1"/>
  <c r="E179" i="3"/>
  <c r="F179" i="3" s="1"/>
  <c r="E178" i="3"/>
  <c r="F178" i="3" s="1"/>
  <c r="E176" i="3"/>
  <c r="F176" i="3" s="1"/>
  <c r="E175" i="3"/>
  <c r="F175" i="3" s="1"/>
  <c r="E173" i="3"/>
  <c r="F173" i="3" s="1"/>
  <c r="F172" i="3" s="1"/>
  <c r="E171" i="3"/>
  <c r="F171" i="3" s="1"/>
  <c r="E170" i="3"/>
  <c r="F170" i="3" s="1"/>
  <c r="E168" i="3"/>
  <c r="F168" i="3" s="1"/>
  <c r="E167" i="3"/>
  <c r="F167" i="3" s="1"/>
  <c r="F166" i="3" s="1"/>
  <c r="E165" i="3"/>
  <c r="F165" i="3" s="1"/>
  <c r="E164" i="3"/>
  <c r="F164" i="3" s="1"/>
  <c r="F163" i="3" s="1"/>
  <c r="E162" i="3"/>
  <c r="F162" i="3" s="1"/>
  <c r="E161" i="3"/>
  <c r="F161" i="3" s="1"/>
  <c r="E160" i="3"/>
  <c r="F160" i="3" s="1"/>
  <c r="E159" i="3"/>
  <c r="F159" i="3" s="1"/>
  <c r="E158" i="3"/>
  <c r="F158" i="3" s="1"/>
  <c r="E156" i="3"/>
  <c r="F156" i="3" s="1"/>
  <c r="E155" i="3"/>
  <c r="F155" i="3" s="1"/>
  <c r="E154" i="3"/>
  <c r="F154" i="3" s="1"/>
  <c r="E152" i="3"/>
  <c r="F152" i="3" s="1"/>
  <c r="F151" i="3" s="1"/>
  <c r="E150" i="3"/>
  <c r="F150" i="3" s="1"/>
  <c r="E149" i="3"/>
  <c r="F149" i="3" s="1"/>
  <c r="E148" i="3"/>
  <c r="F148" i="3" s="1"/>
  <c r="E146" i="3"/>
  <c r="F146" i="3" s="1"/>
  <c r="F145" i="3" s="1"/>
  <c r="E144" i="3"/>
  <c r="F144" i="3" s="1"/>
  <c r="F143" i="3" s="1"/>
  <c r="E142" i="3"/>
  <c r="F142" i="3" s="1"/>
  <c r="F141" i="3" s="1"/>
  <c r="E140" i="3"/>
  <c r="F140" i="3" s="1"/>
  <c r="E139" i="3"/>
  <c r="F139" i="3" s="1"/>
  <c r="E138" i="3"/>
  <c r="F138" i="3" s="1"/>
  <c r="F137" i="3" s="1"/>
  <c r="E136" i="3"/>
  <c r="F136" i="3" s="1"/>
  <c r="F135" i="3" s="1"/>
  <c r="E134" i="3"/>
  <c r="F134" i="3" s="1"/>
  <c r="E133" i="3"/>
  <c r="F133" i="3" s="1"/>
  <c r="E132" i="3"/>
  <c r="F132" i="3" s="1"/>
  <c r="E131" i="3"/>
  <c r="F131" i="3" s="1"/>
  <c r="F130" i="3" s="1"/>
  <c r="E129" i="3"/>
  <c r="F129" i="3" s="1"/>
  <c r="E128" i="3"/>
  <c r="F128" i="3" s="1"/>
  <c r="E127" i="3"/>
  <c r="F127" i="3" s="1"/>
  <c r="F125" i="3" s="1"/>
  <c r="E126" i="3"/>
  <c r="F126" i="3" s="1"/>
  <c r="E124" i="3"/>
  <c r="F124" i="3" s="1"/>
  <c r="F123" i="3" s="1"/>
  <c r="E122" i="3"/>
  <c r="F122" i="3" s="1"/>
  <c r="F121" i="3" s="1"/>
  <c r="E120" i="3"/>
  <c r="F120" i="3" s="1"/>
  <c r="F119" i="3" s="1"/>
  <c r="E118" i="3"/>
  <c r="F118" i="3" s="1"/>
  <c r="F117" i="3" s="1"/>
  <c r="E116" i="3"/>
  <c r="F116" i="3" s="1"/>
  <c r="E115" i="3"/>
  <c r="F115" i="3" s="1"/>
  <c r="F114" i="3" s="1"/>
  <c r="E113" i="3"/>
  <c r="F113" i="3" s="1"/>
  <c r="F112" i="3"/>
  <c r="E112" i="3"/>
  <c r="E111" i="3"/>
  <c r="F111" i="3" s="1"/>
  <c r="E110" i="3"/>
  <c r="F110" i="3" s="1"/>
  <c r="F109" i="3" s="1"/>
  <c r="E108" i="3"/>
  <c r="F108" i="3" s="1"/>
  <c r="E107" i="3"/>
  <c r="F107" i="3" s="1"/>
  <c r="E106" i="3"/>
  <c r="F106" i="3" s="1"/>
  <c r="F105" i="3" s="1"/>
  <c r="E104" i="3"/>
  <c r="F104" i="3" s="1"/>
  <c r="E103" i="3"/>
  <c r="F103" i="3" s="1"/>
  <c r="E102" i="3"/>
  <c r="F102" i="3" s="1"/>
  <c r="F101" i="3" s="1"/>
  <c r="E100" i="3"/>
  <c r="F100" i="3" s="1"/>
  <c r="E99" i="3"/>
  <c r="F99" i="3" s="1"/>
  <c r="E97" i="3"/>
  <c r="F97" i="3" s="1"/>
  <c r="E95" i="3"/>
  <c r="F95" i="3" s="1"/>
  <c r="F94" i="3" s="1"/>
  <c r="E93" i="3"/>
  <c r="F93" i="3" s="1"/>
  <c r="F92" i="3" s="1"/>
  <c r="E91" i="3"/>
  <c r="F91" i="3" s="1"/>
  <c r="F90" i="3" s="1"/>
  <c r="E89" i="3"/>
  <c r="F89" i="3" s="1"/>
  <c r="F88" i="3" s="1"/>
  <c r="E87" i="3"/>
  <c r="E85" i="3"/>
  <c r="F85" i="3" s="1"/>
  <c r="F83" i="3" s="1"/>
  <c r="E84" i="3"/>
  <c r="F84" i="3" s="1"/>
  <c r="E82" i="3"/>
  <c r="F82" i="3" s="1"/>
  <c r="F81" i="3" s="1"/>
  <c r="E80" i="3"/>
  <c r="F80" i="3" s="1"/>
  <c r="E79" i="3"/>
  <c r="F79" i="3" s="1"/>
  <c r="E78" i="3"/>
  <c r="F78" i="3" s="1"/>
  <c r="E77" i="3"/>
  <c r="F77" i="3" s="1"/>
  <c r="E76" i="3"/>
  <c r="F76" i="3" s="1"/>
  <c r="E74" i="3"/>
  <c r="F74" i="3" s="1"/>
  <c r="E73" i="3"/>
  <c r="F73" i="3" s="1"/>
  <c r="E72" i="3"/>
  <c r="F72" i="3" s="1"/>
  <c r="F71" i="3" s="1"/>
  <c r="F70" i="3"/>
  <c r="E70" i="3"/>
  <c r="E69" i="3"/>
  <c r="F69" i="3" s="1"/>
  <c r="F67" i="3" s="1"/>
  <c r="E68" i="3"/>
  <c r="F68" i="3" s="1"/>
  <c r="E66" i="3"/>
  <c r="F66" i="3" s="1"/>
  <c r="E65" i="3"/>
  <c r="F65" i="3" s="1"/>
  <c r="E64" i="3"/>
  <c r="F64" i="3" s="1"/>
  <c r="E63" i="3"/>
  <c r="F63" i="3" s="1"/>
  <c r="F62" i="3" s="1"/>
  <c r="E61" i="3"/>
  <c r="F61" i="3" s="1"/>
  <c r="E60" i="3"/>
  <c r="F60" i="3" s="1"/>
  <c r="E58" i="3"/>
  <c r="F58" i="3" s="1"/>
  <c r="E57" i="3"/>
  <c r="F57" i="3" s="1"/>
  <c r="E56" i="3"/>
  <c r="F56" i="3" s="1"/>
  <c r="F55" i="3" s="1"/>
  <c r="E54" i="3"/>
  <c r="F54" i="3" s="1"/>
  <c r="F53" i="3" s="1"/>
  <c r="E52" i="3"/>
  <c r="F52" i="3" s="1"/>
  <c r="E51" i="3"/>
  <c r="F51" i="3" s="1"/>
  <c r="E50" i="3"/>
  <c r="F50" i="3" s="1"/>
  <c r="E49" i="3"/>
  <c r="F49" i="3" s="1"/>
  <c r="E47" i="3"/>
  <c r="F47" i="3" s="1"/>
  <c r="E46" i="3"/>
  <c r="F46" i="3" s="1"/>
  <c r="E45" i="3"/>
  <c r="F45" i="3" s="1"/>
  <c r="E44" i="3"/>
  <c r="F44" i="3" s="1"/>
  <c r="E43" i="3"/>
  <c r="F43" i="3" s="1"/>
  <c r="E41" i="3"/>
  <c r="F41" i="3" s="1"/>
  <c r="E40" i="3"/>
  <c r="F40" i="3" s="1"/>
  <c r="E39" i="3"/>
  <c r="F39" i="3" s="1"/>
  <c r="E38" i="3"/>
  <c r="F38" i="3" s="1"/>
  <c r="E36" i="3"/>
  <c r="F36" i="3" s="1"/>
  <c r="E35" i="3"/>
  <c r="F35" i="3" s="1"/>
  <c r="E34" i="3"/>
  <c r="F34" i="3" s="1"/>
  <c r="E32" i="3"/>
  <c r="F32" i="3" s="1"/>
  <c r="E31" i="3"/>
  <c r="F31" i="3" s="1"/>
  <c r="E29" i="3"/>
  <c r="F29" i="3" s="1"/>
  <c r="F28" i="3" s="1"/>
  <c r="F27" i="3"/>
  <c r="E27" i="3"/>
  <c r="E26" i="3"/>
  <c r="F26" i="3" s="1"/>
  <c r="E25" i="3"/>
  <c r="F25" i="3" s="1"/>
  <c r="E23" i="3"/>
  <c r="F23" i="3" s="1"/>
  <c r="F22" i="3"/>
  <c r="E22" i="3"/>
  <c r="E21" i="3"/>
  <c r="F21" i="3" s="1"/>
  <c r="E20" i="3"/>
  <c r="F20" i="3" s="1"/>
  <c r="F19" i="3" s="1"/>
  <c r="E18" i="3"/>
  <c r="F18" i="3" s="1"/>
  <c r="E17" i="3"/>
  <c r="F17" i="3" s="1"/>
  <c r="E15" i="3"/>
  <c r="F15" i="3" s="1"/>
  <c r="E14" i="3"/>
  <c r="F14" i="3" s="1"/>
  <c r="E13" i="3"/>
  <c r="F13" i="3" s="1"/>
  <c r="E11" i="3"/>
  <c r="F11" i="3" s="1"/>
  <c r="E10" i="3"/>
  <c r="F10" i="3" s="1"/>
  <c r="E9" i="3"/>
  <c r="F9" i="3" s="1"/>
  <c r="E8" i="3"/>
  <c r="F8" i="3" s="1"/>
  <c r="E6" i="3"/>
  <c r="F6" i="3" s="1"/>
  <c r="F5" i="3" s="1"/>
  <c r="J6" i="3"/>
  <c r="L6" i="3"/>
  <c r="E773" i="2"/>
  <c r="E772" i="2"/>
  <c r="E770" i="2"/>
  <c r="E769" i="2"/>
  <c r="E767" i="2"/>
  <c r="E766" i="2"/>
  <c r="E764" i="2"/>
  <c r="E763" i="2"/>
  <c r="E761" i="2"/>
  <c r="E760" i="2"/>
  <c r="E758" i="2"/>
  <c r="E757" i="2"/>
  <c r="E755" i="2"/>
  <c r="E754" i="2"/>
  <c r="E752" i="2"/>
  <c r="E751" i="2"/>
  <c r="E749" i="2"/>
  <c r="E748" i="2"/>
  <c r="E746" i="2"/>
  <c r="E745" i="2"/>
  <c r="E743" i="2"/>
  <c r="E742" i="2"/>
  <c r="E741" i="2"/>
  <c r="E739" i="2"/>
  <c r="E738" i="2"/>
  <c r="E736" i="2"/>
  <c r="E735" i="2"/>
  <c r="E733" i="2"/>
  <c r="E732" i="2"/>
  <c r="E730" i="2"/>
  <c r="E729" i="2"/>
  <c r="E727" i="2"/>
  <c r="E726" i="2"/>
  <c r="E724" i="2"/>
  <c r="E723" i="2"/>
  <c r="E721" i="2"/>
  <c r="E720" i="2"/>
  <c r="E718" i="2"/>
  <c r="E717" i="2"/>
  <c r="E715" i="2"/>
  <c r="E714" i="2"/>
  <c r="E712" i="2"/>
  <c r="E711" i="2"/>
  <c r="E709" i="2"/>
  <c r="E708" i="2"/>
  <c r="E706" i="2"/>
  <c r="E705" i="2"/>
  <c r="E703" i="2"/>
  <c r="E702" i="2"/>
  <c r="E700" i="2"/>
  <c r="E699" i="2"/>
  <c r="E697" i="2"/>
  <c r="E696" i="2"/>
  <c r="E695" i="2"/>
  <c r="E693" i="2"/>
  <c r="E692" i="2"/>
  <c r="E691" i="2"/>
  <c r="E689" i="2"/>
  <c r="E688" i="2"/>
  <c r="E687" i="2"/>
  <c r="E685" i="2"/>
  <c r="E684" i="2"/>
  <c r="E683" i="2"/>
  <c r="E681" i="2"/>
  <c r="E680" i="2"/>
  <c r="E679" i="2"/>
  <c r="E677" i="2"/>
  <c r="E676" i="2"/>
  <c r="E675" i="2"/>
  <c r="E673" i="2"/>
  <c r="E672" i="2"/>
  <c r="E671" i="2"/>
  <c r="E669" i="2"/>
  <c r="E668" i="2"/>
  <c r="E667" i="2"/>
  <c r="E665" i="2"/>
  <c r="E664" i="2"/>
  <c r="E663" i="2"/>
  <c r="E661" i="2"/>
  <c r="E660" i="2"/>
  <c r="E659" i="2"/>
  <c r="E657" i="2"/>
  <c r="E656" i="2"/>
  <c r="E655" i="2"/>
  <c r="E653" i="2"/>
  <c r="E652" i="2"/>
  <c r="E651" i="2"/>
  <c r="E649" i="2"/>
  <c r="E648" i="2"/>
  <c r="E647" i="2"/>
  <c r="E645" i="2"/>
  <c r="E644" i="2"/>
  <c r="E643" i="2"/>
  <c r="E641" i="2"/>
  <c r="E640" i="2"/>
  <c r="E639" i="2"/>
  <c r="E637" i="2"/>
  <c r="E636" i="2"/>
  <c r="E635" i="2"/>
  <c r="E633" i="2"/>
  <c r="E632" i="2"/>
  <c r="E631" i="2"/>
  <c r="E629" i="2"/>
  <c r="E628" i="2"/>
  <c r="E627" i="2"/>
  <c r="E625" i="2"/>
  <c r="E624" i="2"/>
  <c r="E623" i="2"/>
  <c r="E621" i="2"/>
  <c r="E620" i="2"/>
  <c r="E619" i="2"/>
  <c r="E618" i="2"/>
  <c r="E616" i="2"/>
  <c r="E615" i="2"/>
  <c r="E614" i="2"/>
  <c r="E613" i="2"/>
  <c r="E611" i="2"/>
  <c r="E610" i="2"/>
  <c r="E609" i="2"/>
  <c r="E607" i="2"/>
  <c r="E606" i="2"/>
  <c r="E605" i="2"/>
  <c r="E603" i="2"/>
  <c r="E602" i="2"/>
  <c r="E601" i="2"/>
  <c r="E600" i="2"/>
  <c r="E598" i="2"/>
  <c r="E597" i="2"/>
  <c r="E596" i="2"/>
  <c r="E594" i="2"/>
  <c r="E593" i="2"/>
  <c r="E592" i="2"/>
  <c r="E590" i="2"/>
  <c r="E589" i="2"/>
  <c r="E588" i="2"/>
  <c r="E586" i="2"/>
  <c r="E585" i="2"/>
  <c r="E584" i="2"/>
  <c r="E582" i="2"/>
  <c r="E581" i="2"/>
  <c r="E580" i="2"/>
  <c r="E578" i="2"/>
  <c r="E577" i="2"/>
  <c r="E576" i="2"/>
  <c r="E574" i="2"/>
  <c r="E573" i="2"/>
  <c r="E572" i="2"/>
  <c r="E570" i="2"/>
  <c r="E569" i="2"/>
  <c r="E568" i="2"/>
  <c r="E566" i="2"/>
  <c r="E565" i="2"/>
  <c r="E564" i="2"/>
  <c r="E562" i="2"/>
  <c r="E561" i="2"/>
  <c r="E560" i="2"/>
  <c r="E558" i="2"/>
  <c r="E557" i="2"/>
  <c r="E556" i="2"/>
  <c r="E555" i="2"/>
  <c r="E553" i="2"/>
  <c r="E552" i="2"/>
  <c r="E551" i="2"/>
  <c r="E549" i="2"/>
  <c r="E548" i="2"/>
  <c r="E547" i="2"/>
  <c r="E545" i="2"/>
  <c r="E544" i="2"/>
  <c r="E543" i="2"/>
  <c r="E541" i="2"/>
  <c r="E540" i="2"/>
  <c r="E539" i="2"/>
  <c r="E537" i="2"/>
  <c r="E536" i="2"/>
  <c r="E535" i="2"/>
  <c r="E533" i="2"/>
  <c r="E532" i="2"/>
  <c r="E531" i="2"/>
  <c r="E529" i="2"/>
  <c r="E528" i="2"/>
  <c r="E527" i="2"/>
  <c r="E525" i="2"/>
  <c r="E524" i="2"/>
  <c r="E523" i="2"/>
  <c r="E521" i="2"/>
  <c r="E520" i="2"/>
  <c r="E519" i="2"/>
  <c r="E517" i="2"/>
  <c r="E516" i="2"/>
  <c r="E515" i="2"/>
  <c r="E513" i="2"/>
  <c r="E512" i="2"/>
  <c r="E511" i="2"/>
  <c r="E509" i="2"/>
  <c r="E508" i="2"/>
  <c r="E507" i="2"/>
  <c r="E505" i="2"/>
  <c r="E504" i="2"/>
  <c r="E503" i="2"/>
  <c r="E501" i="2"/>
  <c r="E500" i="2"/>
  <c r="E499" i="2"/>
  <c r="E497" i="2"/>
  <c r="E496" i="2"/>
  <c r="E495" i="2"/>
  <c r="E493" i="2"/>
  <c r="E492" i="2"/>
  <c r="E491" i="2"/>
  <c r="E489" i="2"/>
  <c r="E488" i="2"/>
  <c r="E487" i="2"/>
  <c r="E485" i="2"/>
  <c r="E484" i="2"/>
  <c r="E483" i="2"/>
  <c r="E481" i="2"/>
  <c r="E480" i="2"/>
  <c r="E479" i="2"/>
  <c r="E477" i="2"/>
  <c r="E476" i="2"/>
  <c r="E475" i="2"/>
  <c r="E473" i="2"/>
  <c r="E472" i="2"/>
  <c r="E471" i="2"/>
  <c r="E469" i="2"/>
  <c r="E468" i="2"/>
  <c r="E467" i="2"/>
  <c r="E465" i="2"/>
  <c r="E464" i="2"/>
  <c r="E463" i="2"/>
  <c r="E461" i="2"/>
  <c r="E460" i="2"/>
  <c r="E459" i="2"/>
  <c r="E457" i="2"/>
  <c r="E456" i="2"/>
  <c r="E455" i="2"/>
  <c r="E453" i="2"/>
  <c r="E452" i="2"/>
  <c r="E451" i="2"/>
  <c r="E449" i="2"/>
  <c r="E448" i="2"/>
  <c r="E447" i="2"/>
  <c r="E445" i="2"/>
  <c r="E444" i="2"/>
  <c r="E443" i="2"/>
  <c r="E442" i="2"/>
  <c r="E440" i="2"/>
  <c r="E439" i="2"/>
  <c r="E438" i="2"/>
  <c r="E436" i="2"/>
  <c r="E435" i="2"/>
  <c r="E434" i="2"/>
  <c r="E432" i="2"/>
  <c r="E431" i="2"/>
  <c r="E430" i="2"/>
  <c r="E428" i="2"/>
  <c r="E427" i="2"/>
  <c r="E426" i="2"/>
  <c r="E424" i="2"/>
  <c r="E423" i="2"/>
  <c r="E422" i="2"/>
  <c r="E420" i="2"/>
  <c r="E419" i="2"/>
  <c r="E418" i="2"/>
  <c r="E416" i="2"/>
  <c r="E415" i="2"/>
  <c r="E414" i="2"/>
  <c r="E412" i="2"/>
  <c r="E411" i="2"/>
  <c r="E410" i="2"/>
  <c r="E408" i="2"/>
  <c r="E407" i="2"/>
  <c r="E406" i="2"/>
  <c r="E404" i="2"/>
  <c r="E403" i="2"/>
  <c r="E402" i="2"/>
  <c r="E400" i="2"/>
  <c r="E399" i="2"/>
  <c r="E398" i="2"/>
  <c r="E396" i="2"/>
  <c r="E395" i="2"/>
  <c r="E394" i="2"/>
  <c r="E392" i="2"/>
  <c r="E391" i="2"/>
  <c r="E390" i="2"/>
  <c r="E388" i="2"/>
  <c r="E387" i="2"/>
  <c r="E386" i="2"/>
  <c r="E384" i="2"/>
  <c r="E383" i="2"/>
  <c r="E382" i="2"/>
  <c r="E380" i="2"/>
  <c r="E379" i="2"/>
  <c r="E378" i="2"/>
  <c r="E376" i="2"/>
  <c r="E375" i="2"/>
  <c r="E374" i="2"/>
  <c r="E372" i="2"/>
  <c r="E371" i="2"/>
  <c r="E370" i="2"/>
  <c r="E368" i="2"/>
  <c r="E367" i="2"/>
  <c r="E366" i="2"/>
  <c r="E364" i="2"/>
  <c r="E363" i="2"/>
  <c r="E362" i="2"/>
  <c r="E360" i="2"/>
  <c r="E359" i="2"/>
  <c r="E358" i="2"/>
  <c r="E357" i="2"/>
  <c r="E355" i="2"/>
  <c r="E354" i="2"/>
  <c r="E353" i="2"/>
  <c r="E352" i="2"/>
  <c r="E350" i="2"/>
  <c r="E349" i="2"/>
  <c r="E348" i="2"/>
  <c r="E346" i="2"/>
  <c r="E345" i="2"/>
  <c r="E344" i="2"/>
  <c r="E342" i="2"/>
  <c r="E341" i="2"/>
  <c r="E340" i="2"/>
  <c r="E338" i="2"/>
  <c r="E337" i="2"/>
  <c r="E336" i="2"/>
  <c r="E334" i="2"/>
  <c r="E333" i="2"/>
  <c r="E332" i="2"/>
  <c r="E330" i="2"/>
  <c r="E329" i="2"/>
  <c r="E328" i="2"/>
  <c r="E326" i="2"/>
  <c r="E325" i="2"/>
  <c r="E324" i="2"/>
  <c r="E322" i="2"/>
  <c r="E321" i="2"/>
  <c r="E320" i="2"/>
  <c r="E318" i="2"/>
  <c r="E317" i="2"/>
  <c r="E316" i="2"/>
  <c r="E314" i="2"/>
  <c r="E313" i="2"/>
  <c r="E312" i="2"/>
  <c r="E310" i="2"/>
  <c r="E309" i="2"/>
  <c r="E308" i="2"/>
  <c r="E306" i="2"/>
  <c r="E305" i="2"/>
  <c r="E304" i="2"/>
  <c r="E302" i="2"/>
  <c r="E301" i="2"/>
  <c r="E300" i="2"/>
  <c r="E298" i="2"/>
  <c r="E297" i="2"/>
  <c r="E296" i="2"/>
  <c r="E294" i="2"/>
  <c r="E293" i="2"/>
  <c r="E292" i="2"/>
  <c r="E290" i="2"/>
  <c r="E289" i="2"/>
  <c r="E288" i="2"/>
  <c r="E286" i="2"/>
  <c r="E285" i="2"/>
  <c r="E284" i="2"/>
  <c r="E282" i="2"/>
  <c r="E281" i="2"/>
  <c r="E280" i="2"/>
  <c r="E278" i="2"/>
  <c r="E277" i="2"/>
  <c r="E276" i="2"/>
  <c r="E274" i="2"/>
  <c r="E273" i="2"/>
  <c r="E272" i="2"/>
  <c r="E270" i="2"/>
  <c r="E269" i="2"/>
  <c r="E268" i="2"/>
  <c r="E266" i="2"/>
  <c r="E265" i="2"/>
  <c r="E264" i="2"/>
  <c r="E262" i="2"/>
  <c r="E261" i="2"/>
  <c r="E260" i="2"/>
  <c r="E258" i="2"/>
  <c r="E257" i="2"/>
  <c r="E256" i="2"/>
  <c r="E254" i="2"/>
  <c r="E253" i="2"/>
  <c r="E252" i="2"/>
  <c r="E250" i="2"/>
  <c r="E249" i="2"/>
  <c r="E248" i="2"/>
  <c r="E246" i="2"/>
  <c r="E245" i="2"/>
  <c r="E244" i="2"/>
  <c r="E242" i="2"/>
  <c r="E241" i="2"/>
  <c r="E240" i="2"/>
  <c r="E238" i="2"/>
  <c r="E237" i="2"/>
  <c r="E236" i="2"/>
  <c r="E234" i="2"/>
  <c r="E233" i="2"/>
  <c r="E232" i="2"/>
  <c r="E230" i="2"/>
  <c r="E229" i="2"/>
  <c r="E228" i="2"/>
  <c r="E226" i="2"/>
  <c r="E225" i="2"/>
  <c r="E224" i="2"/>
  <c r="E223" i="2"/>
  <c r="E221" i="2"/>
  <c r="E220" i="2"/>
  <c r="E219" i="2"/>
  <c r="E217" i="2"/>
  <c r="E216" i="2"/>
  <c r="E215" i="2"/>
  <c r="E213" i="2"/>
  <c r="E212" i="2"/>
  <c r="E211" i="2"/>
  <c r="E209" i="2"/>
  <c r="E208" i="2"/>
  <c r="E207" i="2"/>
  <c r="E206" i="2"/>
  <c r="E204" i="2"/>
  <c r="E203" i="2"/>
  <c r="E202" i="2"/>
  <c r="E200" i="2"/>
  <c r="E199" i="2"/>
  <c r="E198" i="2"/>
  <c r="E196" i="2"/>
  <c r="E195" i="2"/>
  <c r="E194" i="2"/>
  <c r="E192" i="2"/>
  <c r="E191" i="2"/>
  <c r="E190" i="2"/>
  <c r="E188" i="2"/>
  <c r="E187" i="2"/>
  <c r="E186" i="2"/>
  <c r="E184" i="2"/>
  <c r="E183" i="2"/>
  <c r="E182" i="2"/>
  <c r="E180" i="2"/>
  <c r="E179" i="2"/>
  <c r="E178" i="2"/>
  <c r="E176" i="2"/>
  <c r="E175" i="2"/>
  <c r="E174" i="2"/>
  <c r="E172" i="2"/>
  <c r="E171" i="2"/>
  <c r="E170" i="2"/>
  <c r="E168" i="2"/>
  <c r="E167" i="2"/>
  <c r="E166" i="2"/>
  <c r="E164" i="2"/>
  <c r="E163" i="2"/>
  <c r="E162" i="2"/>
  <c r="E160" i="2"/>
  <c r="E159" i="2"/>
  <c r="E158" i="2"/>
  <c r="E156" i="2"/>
  <c r="E155" i="2"/>
  <c r="E154" i="2"/>
  <c r="E152" i="2"/>
  <c r="E151" i="2"/>
  <c r="E150" i="2"/>
  <c r="E148" i="2"/>
  <c r="E147" i="2"/>
  <c r="E146" i="2"/>
  <c r="E144" i="2"/>
  <c r="E143" i="2"/>
  <c r="E142" i="2"/>
  <c r="E140" i="2"/>
  <c r="E139" i="2"/>
  <c r="E138" i="2"/>
  <c r="E136" i="2"/>
  <c r="E135" i="2"/>
  <c r="E134" i="2"/>
  <c r="E132" i="2"/>
  <c r="E131" i="2"/>
  <c r="E130" i="2"/>
  <c r="E128" i="2"/>
  <c r="E127" i="2"/>
  <c r="E126" i="2"/>
  <c r="E124" i="2"/>
  <c r="E123" i="2"/>
  <c r="E122" i="2"/>
  <c r="E120" i="2"/>
  <c r="E119" i="2"/>
  <c r="E118" i="2"/>
  <c r="E116" i="2"/>
  <c r="E115" i="2"/>
  <c r="E114" i="2"/>
  <c r="E112" i="2"/>
  <c r="E111" i="2"/>
  <c r="E110" i="2"/>
  <c r="E108" i="2"/>
  <c r="E107" i="2"/>
  <c r="E106" i="2"/>
  <c r="E104" i="2"/>
  <c r="E103" i="2"/>
  <c r="E102" i="2"/>
  <c r="E100" i="2"/>
  <c r="E99" i="2"/>
  <c r="E98" i="2"/>
  <c r="E96" i="2"/>
  <c r="E95" i="2"/>
  <c r="E94" i="2"/>
  <c r="E92" i="2"/>
  <c r="E91" i="2"/>
  <c r="E90" i="2"/>
  <c r="E88" i="2"/>
  <c r="E87" i="2"/>
  <c r="E86" i="2"/>
  <c r="E84" i="2"/>
  <c r="E83" i="2"/>
  <c r="E82" i="2"/>
  <c r="E80" i="2"/>
  <c r="E79" i="2"/>
  <c r="E78" i="2"/>
  <c r="E76" i="2"/>
  <c r="E75" i="2"/>
  <c r="E74" i="2"/>
  <c r="E72" i="2"/>
  <c r="E71" i="2"/>
  <c r="E70" i="2"/>
  <c r="E68" i="2"/>
  <c r="E67" i="2"/>
  <c r="E66" i="2"/>
  <c r="E64" i="2"/>
  <c r="E63" i="2"/>
  <c r="E62" i="2"/>
  <c r="E60" i="2"/>
  <c r="E59" i="2"/>
  <c r="E58" i="2"/>
  <c r="E56" i="2"/>
  <c r="E55" i="2"/>
  <c r="E54" i="2"/>
  <c r="E52" i="2"/>
  <c r="E51" i="2"/>
  <c r="E50" i="2"/>
  <c r="E48" i="2"/>
  <c r="E47" i="2"/>
  <c r="E46" i="2"/>
  <c r="E45" i="2"/>
  <c r="E43" i="2"/>
  <c r="E42" i="2"/>
  <c r="E41" i="2"/>
  <c r="E40" i="2"/>
  <c r="E38" i="2"/>
  <c r="E37" i="2"/>
  <c r="E36" i="2"/>
  <c r="E34" i="2"/>
  <c r="E33" i="2"/>
  <c r="E32" i="2"/>
  <c r="E30" i="2"/>
  <c r="E29" i="2"/>
  <c r="E28" i="2"/>
  <c r="E26" i="2"/>
  <c r="E25" i="2"/>
  <c r="E24" i="2"/>
  <c r="E22" i="2"/>
  <c r="E21" i="2"/>
  <c r="E20" i="2"/>
  <c r="E18" i="2"/>
  <c r="E17" i="2"/>
  <c r="E16" i="2"/>
  <c r="E14" i="2"/>
  <c r="E13" i="2"/>
  <c r="E12" i="2"/>
  <c r="E11" i="2"/>
  <c r="E9" i="2"/>
  <c r="E8" i="2"/>
  <c r="E7" i="2"/>
  <c r="E6" i="2"/>
  <c r="F13" i="4" l="1"/>
  <c r="G13" i="4" s="1"/>
  <c r="F5" i="4"/>
  <c r="G5" i="4" s="1"/>
  <c r="G34" i="4"/>
  <c r="F28" i="4"/>
  <c r="F23" i="4"/>
  <c r="G23" i="4" s="1"/>
  <c r="F18" i="4"/>
  <c r="F177" i="3"/>
  <c r="F174" i="3"/>
  <c r="F157" i="3"/>
  <c r="F153" i="3"/>
  <c r="F147" i="3"/>
  <c r="F59" i="3"/>
  <c r="F75" i="3"/>
  <c r="F37" i="3"/>
  <c r="F12" i="3"/>
  <c r="F30" i="3"/>
  <c r="F16" i="3"/>
  <c r="F7" i="3"/>
  <c r="F24" i="3"/>
  <c r="F33" i="3"/>
  <c r="F42" i="3"/>
  <c r="F48" i="3"/>
  <c r="G21" i="5"/>
  <c r="G16" i="5"/>
  <c r="G11" i="5"/>
  <c r="G5" i="5"/>
  <c r="G83" i="4"/>
  <c r="G80" i="4"/>
  <c r="G75" i="4"/>
  <c r="G71" i="4"/>
  <c r="G66" i="4"/>
  <c r="G61" i="4"/>
  <c r="G55" i="4"/>
  <c r="G49" i="4"/>
  <c r="G44" i="4"/>
  <c r="G39" i="4"/>
  <c r="G28" i="4"/>
  <c r="G18" i="4"/>
  <c r="G197" i="3" l="1"/>
  <c r="G188" i="3"/>
  <c r="G183" i="3"/>
  <c r="G181" i="3"/>
  <c r="G177" i="3"/>
  <c r="G174" i="3"/>
  <c r="G172" i="3"/>
  <c r="G169" i="3"/>
  <c r="G166" i="3"/>
  <c r="G163" i="3"/>
  <c r="G157" i="3"/>
  <c r="G153" i="3"/>
  <c r="G151" i="3"/>
  <c r="G147" i="3"/>
  <c r="G145" i="3"/>
  <c r="G143" i="3"/>
  <c r="G141" i="3"/>
  <c r="G137" i="3"/>
  <c r="G135" i="3"/>
  <c r="G130" i="3"/>
  <c r="G125" i="3"/>
  <c r="G123" i="3"/>
  <c r="G121" i="3"/>
  <c r="G119" i="3"/>
  <c r="G117" i="3"/>
  <c r="G114" i="3"/>
  <c r="G109" i="3"/>
  <c r="G105" i="3"/>
  <c r="G101" i="3"/>
  <c r="G96" i="3"/>
  <c r="G94" i="3"/>
  <c r="G92" i="3"/>
  <c r="G90" i="3"/>
  <c r="G88" i="3"/>
  <c r="G86" i="3"/>
  <c r="G83" i="3"/>
  <c r="G81" i="3"/>
  <c r="G75" i="3"/>
  <c r="G71" i="3"/>
  <c r="G67" i="3"/>
  <c r="G62" i="3"/>
  <c r="G59" i="3"/>
  <c r="G55" i="3"/>
  <c r="G53" i="3"/>
  <c r="G48" i="3"/>
  <c r="G42" i="3"/>
  <c r="G37" i="3"/>
  <c r="G33" i="3"/>
  <c r="G30" i="3"/>
  <c r="G28" i="3"/>
  <c r="G24" i="3"/>
  <c r="G19" i="3"/>
  <c r="G16" i="3"/>
  <c r="G12" i="3"/>
  <c r="G7" i="3"/>
  <c r="F98" i="3"/>
  <c r="G98" i="3" s="1"/>
  <c r="F6" i="2"/>
  <c r="F773" i="2"/>
  <c r="F772" i="2"/>
  <c r="F770" i="2"/>
  <c r="F769" i="2"/>
  <c r="F767" i="2"/>
  <c r="F766" i="2"/>
  <c r="F764" i="2"/>
  <c r="F763" i="2"/>
  <c r="F761" i="2"/>
  <c r="F760" i="2"/>
  <c r="F758" i="2"/>
  <c r="F757" i="2"/>
  <c r="F755" i="2"/>
  <c r="F754" i="2"/>
  <c r="F752" i="2"/>
  <c r="F751" i="2"/>
  <c r="F749" i="2"/>
  <c r="F748" i="2"/>
  <c r="F746" i="2"/>
  <c r="F745" i="2"/>
  <c r="F743" i="2"/>
  <c r="F742" i="2"/>
  <c r="F741" i="2"/>
  <c r="F739" i="2"/>
  <c r="F738" i="2"/>
  <c r="F736" i="2"/>
  <c r="F735" i="2"/>
  <c r="F733" i="2"/>
  <c r="F732" i="2"/>
  <c r="F730" i="2"/>
  <c r="F729" i="2"/>
  <c r="F727" i="2"/>
  <c r="F726" i="2"/>
  <c r="F724" i="2"/>
  <c r="F723" i="2"/>
  <c r="F721" i="2"/>
  <c r="F720" i="2"/>
  <c r="F718" i="2"/>
  <c r="F717" i="2"/>
  <c r="F715" i="2"/>
  <c r="F714" i="2"/>
  <c r="D712" i="2"/>
  <c r="F712" i="2" s="1"/>
  <c r="D711" i="2"/>
  <c r="F711" i="2" s="1"/>
  <c r="D709" i="2"/>
  <c r="F709" i="2" s="1"/>
  <c r="D708" i="2"/>
  <c r="F708" i="2" s="1"/>
  <c r="D706" i="2"/>
  <c r="F706" i="2" s="1"/>
  <c r="D705" i="2"/>
  <c r="F705" i="2" s="1"/>
  <c r="F703" i="2"/>
  <c r="F702" i="2"/>
  <c r="F700" i="2"/>
  <c r="F699" i="2"/>
  <c r="F697" i="2"/>
  <c r="F696" i="2"/>
  <c r="F695" i="2"/>
  <c r="F693" i="2"/>
  <c r="F692" i="2"/>
  <c r="F691" i="2"/>
  <c r="F689" i="2"/>
  <c r="F688" i="2"/>
  <c r="F687" i="2"/>
  <c r="F685" i="2"/>
  <c r="F684" i="2"/>
  <c r="F683" i="2"/>
  <c r="F681" i="2"/>
  <c r="F680" i="2"/>
  <c r="F679" i="2"/>
  <c r="F677" i="2"/>
  <c r="F676" i="2"/>
  <c r="F675" i="2"/>
  <c r="F673" i="2"/>
  <c r="F672" i="2"/>
  <c r="F671" i="2"/>
  <c r="F669" i="2"/>
  <c r="F668" i="2"/>
  <c r="F667" i="2"/>
  <c r="F665" i="2"/>
  <c r="F664" i="2"/>
  <c r="F663" i="2"/>
  <c r="F661" i="2"/>
  <c r="F660" i="2"/>
  <c r="F659" i="2"/>
  <c r="F657" i="2"/>
  <c r="F656" i="2"/>
  <c r="F655" i="2"/>
  <c r="F653" i="2"/>
  <c r="F652" i="2"/>
  <c r="F651" i="2"/>
  <c r="F649" i="2"/>
  <c r="F648" i="2"/>
  <c r="F647" i="2"/>
  <c r="F645" i="2"/>
  <c r="F644" i="2"/>
  <c r="F643" i="2"/>
  <c r="F641" i="2"/>
  <c r="F640" i="2"/>
  <c r="F639" i="2"/>
  <c r="F637" i="2"/>
  <c r="F636" i="2"/>
  <c r="F635" i="2"/>
  <c r="F633" i="2"/>
  <c r="F632" i="2"/>
  <c r="F631" i="2"/>
  <c r="F629" i="2"/>
  <c r="F628" i="2"/>
  <c r="F627" i="2"/>
  <c r="F625" i="2"/>
  <c r="F624" i="2"/>
  <c r="F623" i="2"/>
  <c r="F621" i="2"/>
  <c r="F620" i="2"/>
  <c r="F619" i="2"/>
  <c r="F618" i="2"/>
  <c r="F616" i="2"/>
  <c r="F615" i="2"/>
  <c r="F614" i="2"/>
  <c r="F613" i="2"/>
  <c r="F611" i="2"/>
  <c r="F610" i="2"/>
  <c r="F609" i="2"/>
  <c r="F607" i="2"/>
  <c r="F606" i="2"/>
  <c r="F605" i="2"/>
  <c r="F603" i="2"/>
  <c r="F602" i="2"/>
  <c r="F601" i="2"/>
  <c r="F600" i="2"/>
  <c r="F598" i="2"/>
  <c r="F597" i="2"/>
  <c r="F596" i="2"/>
  <c r="F594" i="2"/>
  <c r="F593" i="2"/>
  <c r="F592" i="2"/>
  <c r="F590" i="2"/>
  <c r="F589" i="2"/>
  <c r="F588" i="2"/>
  <c r="F586" i="2"/>
  <c r="F585" i="2"/>
  <c r="F584" i="2"/>
  <c r="F582" i="2"/>
  <c r="F581" i="2"/>
  <c r="F580" i="2"/>
  <c r="F578" i="2"/>
  <c r="F577" i="2"/>
  <c r="F576" i="2"/>
  <c r="F574" i="2"/>
  <c r="F573" i="2"/>
  <c r="F572" i="2"/>
  <c r="F570" i="2"/>
  <c r="F569" i="2"/>
  <c r="F568" i="2"/>
  <c r="F566" i="2"/>
  <c r="F565" i="2"/>
  <c r="F564" i="2"/>
  <c r="F562" i="2"/>
  <c r="F561" i="2"/>
  <c r="F560" i="2"/>
  <c r="F558" i="2"/>
  <c r="F557" i="2"/>
  <c r="F556" i="2"/>
  <c r="F555" i="2"/>
  <c r="F553" i="2"/>
  <c r="F552" i="2"/>
  <c r="F551" i="2"/>
  <c r="F549" i="2"/>
  <c r="F548" i="2"/>
  <c r="F547" i="2"/>
  <c r="F545" i="2"/>
  <c r="F544" i="2"/>
  <c r="F543" i="2"/>
  <c r="F541" i="2"/>
  <c r="F540" i="2"/>
  <c r="F539" i="2"/>
  <c r="F537" i="2"/>
  <c r="F536" i="2"/>
  <c r="F535" i="2"/>
  <c r="F533" i="2"/>
  <c r="F532" i="2"/>
  <c r="F531" i="2"/>
  <c r="F529" i="2"/>
  <c r="F528" i="2"/>
  <c r="F527" i="2"/>
  <c r="F525" i="2"/>
  <c r="F524" i="2"/>
  <c r="F523" i="2"/>
  <c r="F521" i="2"/>
  <c r="F520" i="2"/>
  <c r="F519" i="2"/>
  <c r="F517" i="2"/>
  <c r="F516" i="2"/>
  <c r="F515" i="2"/>
  <c r="F513" i="2"/>
  <c r="F512" i="2"/>
  <c r="F511" i="2"/>
  <c r="F509" i="2"/>
  <c r="F508" i="2"/>
  <c r="F507" i="2"/>
  <c r="F505" i="2"/>
  <c r="F504" i="2"/>
  <c r="F503" i="2"/>
  <c r="F501" i="2"/>
  <c r="F500" i="2"/>
  <c r="F499" i="2"/>
  <c r="F497" i="2"/>
  <c r="F496" i="2"/>
  <c r="F495" i="2"/>
  <c r="F493" i="2"/>
  <c r="F492" i="2"/>
  <c r="F491" i="2"/>
  <c r="F489" i="2"/>
  <c r="F488" i="2"/>
  <c r="F487" i="2"/>
  <c r="F485" i="2"/>
  <c r="F484" i="2"/>
  <c r="F483" i="2"/>
  <c r="F481" i="2"/>
  <c r="F480" i="2"/>
  <c r="F479" i="2"/>
  <c r="F477" i="2"/>
  <c r="F476" i="2"/>
  <c r="F475" i="2"/>
  <c r="F473" i="2"/>
  <c r="F472" i="2"/>
  <c r="F471" i="2"/>
  <c r="F469" i="2"/>
  <c r="F468" i="2"/>
  <c r="F467" i="2"/>
  <c r="F465" i="2"/>
  <c r="F464" i="2"/>
  <c r="F463" i="2"/>
  <c r="F461" i="2"/>
  <c r="F460" i="2"/>
  <c r="F459" i="2"/>
  <c r="F457" i="2"/>
  <c r="F456" i="2"/>
  <c r="F455" i="2"/>
  <c r="F453" i="2"/>
  <c r="F452" i="2"/>
  <c r="F451" i="2"/>
  <c r="F449" i="2"/>
  <c r="F448" i="2"/>
  <c r="F447" i="2"/>
  <c r="F445" i="2"/>
  <c r="F444" i="2"/>
  <c r="F443" i="2"/>
  <c r="F442" i="2"/>
  <c r="F440" i="2"/>
  <c r="F439" i="2"/>
  <c r="F438" i="2"/>
  <c r="F436" i="2"/>
  <c r="F435" i="2"/>
  <c r="F434" i="2"/>
  <c r="F432" i="2"/>
  <c r="F431" i="2"/>
  <c r="F430" i="2"/>
  <c r="F428" i="2"/>
  <c r="F427" i="2"/>
  <c r="F426" i="2"/>
  <c r="F424" i="2"/>
  <c r="F423" i="2"/>
  <c r="F422" i="2"/>
  <c r="F420" i="2"/>
  <c r="F419" i="2"/>
  <c r="F418" i="2"/>
  <c r="F416" i="2"/>
  <c r="F415" i="2"/>
  <c r="F414" i="2"/>
  <c r="F412" i="2"/>
  <c r="F411" i="2"/>
  <c r="F410" i="2"/>
  <c r="F408" i="2"/>
  <c r="F407" i="2"/>
  <c r="F406" i="2"/>
  <c r="F404" i="2"/>
  <c r="F403" i="2"/>
  <c r="F402" i="2"/>
  <c r="F400" i="2"/>
  <c r="F399" i="2"/>
  <c r="F398" i="2"/>
  <c r="F396" i="2"/>
  <c r="F395" i="2"/>
  <c r="F394" i="2"/>
  <c r="F392" i="2"/>
  <c r="F391" i="2"/>
  <c r="F390" i="2"/>
  <c r="F388" i="2"/>
  <c r="F387" i="2"/>
  <c r="F386" i="2"/>
  <c r="F384" i="2"/>
  <c r="F383" i="2"/>
  <c r="F382" i="2"/>
  <c r="F380" i="2"/>
  <c r="F379" i="2"/>
  <c r="F378" i="2"/>
  <c r="F376" i="2"/>
  <c r="F375" i="2"/>
  <c r="F374" i="2"/>
  <c r="F372" i="2"/>
  <c r="F371" i="2"/>
  <c r="F370" i="2"/>
  <c r="F368" i="2"/>
  <c r="F367" i="2"/>
  <c r="F366" i="2"/>
  <c r="D364" i="2"/>
  <c r="D363" i="2"/>
  <c r="F363" i="2" s="1"/>
  <c r="F362" i="2"/>
  <c r="F360" i="2"/>
  <c r="D360" i="2"/>
  <c r="D359" i="2"/>
  <c r="F359" i="2" s="1"/>
  <c r="F358" i="2"/>
  <c r="F357" i="2"/>
  <c r="D355" i="2"/>
  <c r="F355" i="2" s="1"/>
  <c r="D354" i="2"/>
  <c r="F353" i="2"/>
  <c r="F352" i="2"/>
  <c r="D350" i="2"/>
  <c r="F350" i="2" s="1"/>
  <c r="D349" i="2"/>
  <c r="F349" i="2" s="1"/>
  <c r="F348" i="2"/>
  <c r="F346" i="2"/>
  <c r="D346" i="2"/>
  <c r="D345" i="2"/>
  <c r="F344" i="2"/>
  <c r="F342" i="2"/>
  <c r="F341" i="2"/>
  <c r="F340" i="2"/>
  <c r="F338" i="2"/>
  <c r="F337" i="2"/>
  <c r="F336" i="2"/>
  <c r="F334" i="2"/>
  <c r="F333" i="2"/>
  <c r="F332" i="2"/>
  <c r="F330" i="2"/>
  <c r="F329" i="2"/>
  <c r="F328" i="2"/>
  <c r="F326" i="2"/>
  <c r="F325" i="2"/>
  <c r="F324" i="2"/>
  <c r="F322" i="2"/>
  <c r="F321" i="2"/>
  <c r="F320" i="2"/>
  <c r="F318" i="2"/>
  <c r="F317" i="2"/>
  <c r="F316" i="2"/>
  <c r="F314" i="2"/>
  <c r="F313" i="2"/>
  <c r="F312" i="2"/>
  <c r="F310" i="2"/>
  <c r="F309" i="2"/>
  <c r="F308" i="2"/>
  <c r="F306" i="2"/>
  <c r="F305" i="2"/>
  <c r="F304" i="2"/>
  <c r="F302" i="2"/>
  <c r="F301" i="2"/>
  <c r="F300" i="2"/>
  <c r="F298" i="2"/>
  <c r="F297" i="2"/>
  <c r="F296" i="2"/>
  <c r="F294" i="2"/>
  <c r="F293" i="2"/>
  <c r="F292" i="2"/>
  <c r="F290" i="2"/>
  <c r="F289" i="2"/>
  <c r="F288" i="2"/>
  <c r="F286" i="2"/>
  <c r="F285" i="2"/>
  <c r="F284" i="2"/>
  <c r="F282" i="2"/>
  <c r="F281" i="2"/>
  <c r="F280" i="2"/>
  <c r="F278" i="2"/>
  <c r="F277" i="2"/>
  <c r="F276" i="2"/>
  <c r="F274" i="2"/>
  <c r="F273" i="2"/>
  <c r="F272" i="2"/>
  <c r="F270" i="2"/>
  <c r="F269" i="2"/>
  <c r="F268" i="2"/>
  <c r="F266" i="2"/>
  <c r="F265" i="2"/>
  <c r="F264" i="2"/>
  <c r="F262" i="2"/>
  <c r="F261" i="2"/>
  <c r="F260" i="2"/>
  <c r="F258" i="2"/>
  <c r="F257" i="2"/>
  <c r="F256" i="2"/>
  <c r="F254" i="2"/>
  <c r="F253" i="2"/>
  <c r="F252" i="2"/>
  <c r="F250" i="2"/>
  <c r="F249" i="2"/>
  <c r="F248" i="2"/>
  <c r="F246" i="2"/>
  <c r="F245" i="2"/>
  <c r="F244" i="2"/>
  <c r="F242" i="2"/>
  <c r="F241" i="2"/>
  <c r="F240" i="2"/>
  <c r="F238" i="2"/>
  <c r="F237" i="2"/>
  <c r="F236" i="2"/>
  <c r="F234" i="2"/>
  <c r="F233" i="2"/>
  <c r="F232" i="2"/>
  <c r="F230" i="2"/>
  <c r="F229" i="2"/>
  <c r="F228" i="2"/>
  <c r="F226" i="2"/>
  <c r="F225" i="2"/>
  <c r="F224" i="2"/>
  <c r="F223" i="2"/>
  <c r="F221" i="2"/>
  <c r="F220" i="2"/>
  <c r="F219" i="2"/>
  <c r="F217" i="2"/>
  <c r="F216" i="2"/>
  <c r="F215" i="2"/>
  <c r="F213" i="2"/>
  <c r="F212" i="2"/>
  <c r="F211" i="2"/>
  <c r="F209" i="2"/>
  <c r="F208" i="2"/>
  <c r="F207" i="2"/>
  <c r="F206" i="2"/>
  <c r="F204" i="2"/>
  <c r="F203" i="2"/>
  <c r="F202" i="2"/>
  <c r="F200" i="2"/>
  <c r="F199" i="2"/>
  <c r="F198" i="2"/>
  <c r="F196" i="2"/>
  <c r="F195" i="2"/>
  <c r="F194" i="2"/>
  <c r="F192" i="2"/>
  <c r="F191" i="2"/>
  <c r="F190" i="2"/>
  <c r="F188" i="2"/>
  <c r="F187" i="2"/>
  <c r="F186" i="2"/>
  <c r="F184" i="2"/>
  <c r="F183" i="2"/>
  <c r="F182" i="2"/>
  <c r="F180" i="2"/>
  <c r="F179" i="2"/>
  <c r="F178" i="2"/>
  <c r="F176" i="2"/>
  <c r="F175" i="2"/>
  <c r="F174" i="2"/>
  <c r="F172" i="2"/>
  <c r="F171" i="2"/>
  <c r="F170" i="2"/>
  <c r="F168" i="2"/>
  <c r="F167" i="2"/>
  <c r="F166" i="2"/>
  <c r="F164" i="2"/>
  <c r="F163" i="2"/>
  <c r="F162" i="2"/>
  <c r="F160" i="2"/>
  <c r="F159" i="2"/>
  <c r="F158" i="2"/>
  <c r="F156" i="2"/>
  <c r="F155" i="2"/>
  <c r="F154" i="2"/>
  <c r="F152" i="2"/>
  <c r="F151" i="2"/>
  <c r="F150" i="2"/>
  <c r="F148" i="2"/>
  <c r="F147" i="2"/>
  <c r="F146" i="2"/>
  <c r="F144" i="2"/>
  <c r="F143" i="2"/>
  <c r="F142" i="2"/>
  <c r="F140" i="2"/>
  <c r="F139" i="2"/>
  <c r="F138" i="2"/>
  <c r="F136" i="2"/>
  <c r="F135" i="2"/>
  <c r="F134" i="2"/>
  <c r="F132" i="2"/>
  <c r="F131" i="2"/>
  <c r="F130" i="2"/>
  <c r="F128" i="2"/>
  <c r="F127" i="2"/>
  <c r="F126" i="2"/>
  <c r="F124" i="2"/>
  <c r="F123" i="2"/>
  <c r="F122" i="2"/>
  <c r="F120" i="2"/>
  <c r="F119" i="2"/>
  <c r="F118" i="2"/>
  <c r="F116" i="2"/>
  <c r="F115" i="2"/>
  <c r="F114" i="2"/>
  <c r="F112" i="2"/>
  <c r="F111" i="2"/>
  <c r="F110" i="2"/>
  <c r="F108" i="2"/>
  <c r="F107" i="2"/>
  <c r="F106" i="2"/>
  <c r="F104" i="2"/>
  <c r="F103" i="2"/>
  <c r="F102" i="2"/>
  <c r="F100" i="2"/>
  <c r="F99" i="2"/>
  <c r="F98" i="2"/>
  <c r="F96" i="2"/>
  <c r="F95" i="2"/>
  <c r="F94" i="2"/>
  <c r="F92" i="2"/>
  <c r="F91" i="2"/>
  <c r="F90" i="2"/>
  <c r="F88" i="2"/>
  <c r="F87" i="2"/>
  <c r="F86" i="2"/>
  <c r="F84" i="2"/>
  <c r="F83" i="2"/>
  <c r="F82" i="2"/>
  <c r="F80" i="2"/>
  <c r="F79" i="2"/>
  <c r="F78" i="2"/>
  <c r="F76" i="2"/>
  <c r="F75" i="2"/>
  <c r="F74" i="2"/>
  <c r="F72" i="2"/>
  <c r="F71" i="2"/>
  <c r="F70" i="2"/>
  <c r="F68" i="2"/>
  <c r="F67" i="2"/>
  <c r="F66" i="2"/>
  <c r="F64" i="2"/>
  <c r="F63" i="2"/>
  <c r="F62" i="2"/>
  <c r="F60" i="2"/>
  <c r="F59" i="2"/>
  <c r="F58" i="2"/>
  <c r="F56" i="2"/>
  <c r="F55" i="2"/>
  <c r="F54" i="2"/>
  <c r="F52" i="2"/>
  <c r="F51" i="2"/>
  <c r="F50" i="2"/>
  <c r="F48" i="2"/>
  <c r="F47" i="2"/>
  <c r="F46" i="2"/>
  <c r="F45" i="2"/>
  <c r="F43" i="2"/>
  <c r="F42" i="2"/>
  <c r="F41" i="2"/>
  <c r="F40" i="2"/>
  <c r="F38" i="2"/>
  <c r="F37" i="2"/>
  <c r="F36" i="2"/>
  <c r="F34" i="2"/>
  <c r="F33" i="2"/>
  <c r="F32" i="2"/>
  <c r="F30" i="2"/>
  <c r="F29" i="2"/>
  <c r="F28" i="2"/>
  <c r="F26" i="2"/>
  <c r="F25" i="2"/>
  <c r="F24" i="2"/>
  <c r="F22" i="2"/>
  <c r="F21" i="2"/>
  <c r="F20" i="2"/>
  <c r="F18" i="2"/>
  <c r="F17" i="2"/>
  <c r="F16" i="2"/>
  <c r="F14" i="2"/>
  <c r="F13" i="2"/>
  <c r="D12" i="2"/>
  <c r="F12" i="2" s="1"/>
  <c r="F11" i="2"/>
  <c r="F9" i="2"/>
  <c r="F8" i="2"/>
  <c r="D7" i="2"/>
  <c r="F7" i="2" s="1"/>
  <c r="F526" i="2" l="1"/>
  <c r="G526" i="2" s="1"/>
  <c r="F97" i="2"/>
  <c r="G97" i="2" s="1"/>
  <c r="F129" i="2"/>
  <c r="G129" i="2" s="1"/>
  <c r="F279" i="2"/>
  <c r="G279" i="2" s="1"/>
  <c r="F319" i="2"/>
  <c r="G319" i="2" s="1"/>
  <c r="F173" i="2"/>
  <c r="G173" i="2" s="1"/>
  <c r="F181" i="2"/>
  <c r="G181" i="2" s="1"/>
  <c r="F291" i="2"/>
  <c r="G291" i="2" s="1"/>
  <c r="F694" i="2"/>
  <c r="G694" i="2" s="1"/>
  <c r="F347" i="2"/>
  <c r="G347" i="2" s="1"/>
  <c r="F674" i="2"/>
  <c r="G674" i="2" s="1"/>
  <c r="F713" i="2"/>
  <c r="G713" i="2" s="1"/>
  <c r="F737" i="2"/>
  <c r="G737" i="2" s="1"/>
  <c r="F57" i="2"/>
  <c r="G57" i="2" s="1"/>
  <c r="F89" i="2"/>
  <c r="G89" i="2" s="1"/>
  <c r="F214" i="2"/>
  <c r="G214" i="2" s="1"/>
  <c r="F446" i="2"/>
  <c r="G446" i="2" s="1"/>
  <c r="F478" i="2"/>
  <c r="G478" i="2" s="1"/>
  <c r="F747" i="2"/>
  <c r="G747" i="2" s="1"/>
  <c r="F27" i="2"/>
  <c r="G27" i="2" s="1"/>
  <c r="F137" i="2"/>
  <c r="G137" i="2" s="1"/>
  <c r="F251" i="2"/>
  <c r="G251" i="2" s="1"/>
  <c r="F482" i="2"/>
  <c r="G482" i="2" s="1"/>
  <c r="F117" i="2"/>
  <c r="G117" i="2" s="1"/>
  <c r="F307" i="2"/>
  <c r="G307" i="2" s="1"/>
  <c r="F701" i="2"/>
  <c r="G701" i="2" s="1"/>
  <c r="F719" i="2"/>
  <c r="G719" i="2" s="1"/>
  <c r="F109" i="2"/>
  <c r="G109" i="2" s="1"/>
  <c r="F197" i="2"/>
  <c r="G197" i="2" s="1"/>
  <c r="F299" i="2"/>
  <c r="G299" i="2" s="1"/>
  <c r="F356" i="2"/>
  <c r="G356" i="2" s="1"/>
  <c r="F377" i="2"/>
  <c r="G377" i="2" s="1"/>
  <c r="F437" i="2"/>
  <c r="G437" i="2" s="1"/>
  <c r="F753" i="2"/>
  <c r="G753" i="2" s="1"/>
  <c r="F413" i="2"/>
  <c r="G413" i="2" s="1"/>
  <c r="F227" i="2"/>
  <c r="G227" i="2" s="1"/>
  <c r="F546" i="2"/>
  <c r="G546" i="2" s="1"/>
  <c r="F295" i="2"/>
  <c r="G295" i="2" s="1"/>
  <c r="F125" i="2"/>
  <c r="G125" i="2" s="1"/>
  <c r="F157" i="2"/>
  <c r="G157" i="2" s="1"/>
  <c r="F239" i="2"/>
  <c r="G239" i="2" s="1"/>
  <c r="F365" i="2"/>
  <c r="G365" i="2" s="1"/>
  <c r="F381" i="2"/>
  <c r="G381" i="2" s="1"/>
  <c r="F522" i="2"/>
  <c r="G522" i="2" s="1"/>
  <c r="F583" i="2"/>
  <c r="G583" i="2" s="1"/>
  <c r="F725" i="2"/>
  <c r="G725" i="2" s="1"/>
  <c r="F369" i="2"/>
  <c r="G369" i="2" s="1"/>
  <c r="F417" i="2"/>
  <c r="G417" i="2" s="1"/>
  <c r="F575" i="2"/>
  <c r="G575" i="2" s="1"/>
  <c r="F101" i="2"/>
  <c r="G101" i="2" s="1"/>
  <c r="F133" i="2"/>
  <c r="G133" i="2" s="1"/>
  <c r="F205" i="2"/>
  <c r="G205" i="2" s="1"/>
  <c r="F235" i="2"/>
  <c r="G235" i="2" s="1"/>
  <c r="F255" i="2"/>
  <c r="G255" i="2" s="1"/>
  <c r="F222" i="2"/>
  <c r="G222" i="2" s="1"/>
  <c r="F185" i="2"/>
  <c r="G185" i="2" s="1"/>
  <c r="F441" i="2"/>
  <c r="G441" i="2" s="1"/>
  <c r="F587" i="2"/>
  <c r="G587" i="2" s="1"/>
  <c r="F39" i="2"/>
  <c r="G39" i="2" s="1"/>
  <c r="F267" i="2"/>
  <c r="G267" i="2" s="1"/>
  <c r="F287" i="2"/>
  <c r="G287" i="2" s="1"/>
  <c r="F433" i="2"/>
  <c r="G433" i="2" s="1"/>
  <c r="F339" i="2"/>
  <c r="G339" i="2" s="1"/>
  <c r="F458" i="2"/>
  <c r="G458" i="2" s="1"/>
  <c r="F518" i="2"/>
  <c r="G518" i="2" s="1"/>
  <c r="F617" i="2"/>
  <c r="G617" i="2" s="1"/>
  <c r="F650" i="2"/>
  <c r="G650" i="2" s="1"/>
  <c r="F678" i="2"/>
  <c r="G678" i="2" s="1"/>
  <c r="F686" i="2"/>
  <c r="G686" i="2" s="1"/>
  <c r="F393" i="2"/>
  <c r="G393" i="2" s="1"/>
  <c r="F506" i="2"/>
  <c r="G506" i="2" s="1"/>
  <c r="F662" i="2"/>
  <c r="G662" i="2" s="1"/>
  <c r="F768" i="2"/>
  <c r="G768" i="2" s="1"/>
  <c r="F425" i="2"/>
  <c r="G425" i="2" s="1"/>
  <c r="F486" i="2"/>
  <c r="G486" i="2" s="1"/>
  <c r="F734" i="2"/>
  <c r="G734" i="2" s="1"/>
  <c r="F331" i="2"/>
  <c r="G331" i="2" s="1"/>
  <c r="F599" i="2"/>
  <c r="G599" i="2" s="1"/>
  <c r="F634" i="2"/>
  <c r="G634" i="2" s="1"/>
  <c r="F638" i="2"/>
  <c r="G638" i="2" s="1"/>
  <c r="F646" i="2"/>
  <c r="G646" i="2" s="1"/>
  <c r="F354" i="2"/>
  <c r="F351" i="2" s="1"/>
  <c r="G351" i="2" s="1"/>
  <c r="F401" i="2"/>
  <c r="G401" i="2" s="1"/>
  <c r="F494" i="2"/>
  <c r="G494" i="2" s="1"/>
  <c r="F563" i="2"/>
  <c r="G563" i="2" s="1"/>
  <c r="F579" i="2"/>
  <c r="G579" i="2" s="1"/>
  <c r="F595" i="2"/>
  <c r="G595" i="2" s="1"/>
  <c r="F750" i="2"/>
  <c r="G750" i="2" s="1"/>
  <c r="F275" i="2"/>
  <c r="G275" i="2" s="1"/>
  <c r="F698" i="2"/>
  <c r="G698" i="2" s="1"/>
  <c r="F722" i="2"/>
  <c r="G722" i="2" s="1"/>
  <c r="F744" i="2"/>
  <c r="G744" i="2" s="1"/>
  <c r="F765" i="2"/>
  <c r="G765" i="2" s="1"/>
  <c r="F771" i="2"/>
  <c r="G771" i="2" s="1"/>
  <c r="F19" i="2"/>
  <c r="G19" i="2" s="1"/>
  <c r="F263" i="2"/>
  <c r="G263" i="2" s="1"/>
  <c r="F44" i="2"/>
  <c r="G44" i="2" s="1"/>
  <c r="F169" i="2"/>
  <c r="G169" i="2" s="1"/>
  <c r="F15" i="2"/>
  <c r="G15" i="2" s="1"/>
  <c r="F231" i="2"/>
  <c r="G231" i="2" s="1"/>
  <c r="F315" i="2"/>
  <c r="G315" i="2" s="1"/>
  <c r="F10" i="2"/>
  <c r="G10" i="2" s="1"/>
  <c r="F121" i="2"/>
  <c r="G121" i="2" s="1"/>
  <c r="F153" i="2"/>
  <c r="G153" i="2" s="1"/>
  <c r="F177" i="2"/>
  <c r="G177" i="2" s="1"/>
  <c r="F189" i="2"/>
  <c r="G189" i="2" s="1"/>
  <c r="F31" i="2"/>
  <c r="G31" i="2" s="1"/>
  <c r="F73" i="2"/>
  <c r="G73" i="2" s="1"/>
  <c r="F93" i="2"/>
  <c r="G93" i="2" s="1"/>
  <c r="F283" i="2"/>
  <c r="G283" i="2" s="1"/>
  <c r="F311" i="2"/>
  <c r="G311" i="2" s="1"/>
  <c r="F373" i="2"/>
  <c r="G373" i="2" s="1"/>
  <c r="F409" i="2"/>
  <c r="G409" i="2" s="1"/>
  <c r="F542" i="2"/>
  <c r="G542" i="2" s="1"/>
  <c r="F591" i="2"/>
  <c r="G591" i="2" s="1"/>
  <c r="F654" i="2"/>
  <c r="G654" i="2" s="1"/>
  <c r="F710" i="2"/>
  <c r="G710" i="2" s="1"/>
  <c r="F323" i="2"/>
  <c r="G323" i="2" s="1"/>
  <c r="F327" i="2"/>
  <c r="G327" i="2" s="1"/>
  <c r="F385" i="2"/>
  <c r="G385" i="2" s="1"/>
  <c r="F554" i="2"/>
  <c r="G554" i="2" s="1"/>
  <c r="F608" i="2"/>
  <c r="G608" i="2" s="1"/>
  <c r="F630" i="2"/>
  <c r="G630" i="2" s="1"/>
  <c r="F731" i="2"/>
  <c r="G731" i="2" s="1"/>
  <c r="F759" i="2"/>
  <c r="G759" i="2" s="1"/>
  <c r="F5" i="2"/>
  <c r="G5" i="2" s="1"/>
  <c r="F53" i="2"/>
  <c r="G53" i="2" s="1"/>
  <c r="F69" i="2"/>
  <c r="G69" i="2" s="1"/>
  <c r="F85" i="2"/>
  <c r="G85" i="2" s="1"/>
  <c r="F49" i="2"/>
  <c r="G49" i="2" s="1"/>
  <c r="F81" i="2"/>
  <c r="G81" i="2" s="1"/>
  <c r="F165" i="2"/>
  <c r="G165" i="2" s="1"/>
  <c r="F201" i="2"/>
  <c r="G201" i="2" s="1"/>
  <c r="F243" i="2"/>
  <c r="G243" i="2" s="1"/>
  <c r="F389" i="2"/>
  <c r="G389" i="2" s="1"/>
  <c r="F23" i="2"/>
  <c r="G23" i="2" s="1"/>
  <c r="F61" i="2"/>
  <c r="G61" i="2" s="1"/>
  <c r="F141" i="2"/>
  <c r="G141" i="2" s="1"/>
  <c r="F247" i="2"/>
  <c r="G247" i="2" s="1"/>
  <c r="F35" i="2"/>
  <c r="G35" i="2" s="1"/>
  <c r="F65" i="2"/>
  <c r="G65" i="2" s="1"/>
  <c r="F113" i="2"/>
  <c r="G113" i="2" s="1"/>
  <c r="F145" i="2"/>
  <c r="G145" i="2" s="1"/>
  <c r="F218" i="2"/>
  <c r="G218" i="2" s="1"/>
  <c r="F271" i="2"/>
  <c r="G271" i="2" s="1"/>
  <c r="F77" i="2"/>
  <c r="G77" i="2" s="1"/>
  <c r="F149" i="2"/>
  <c r="G149" i="2" s="1"/>
  <c r="F105" i="2"/>
  <c r="G105" i="2" s="1"/>
  <c r="F161" i="2"/>
  <c r="G161" i="2" s="1"/>
  <c r="F193" i="2"/>
  <c r="G193" i="2" s="1"/>
  <c r="F210" i="2"/>
  <c r="G210" i="2" s="1"/>
  <c r="F259" i="2"/>
  <c r="G259" i="2" s="1"/>
  <c r="F364" i="2"/>
  <c r="F361" i="2" s="1"/>
  <c r="G361" i="2" s="1"/>
  <c r="F490" i="2"/>
  <c r="G490" i="2" s="1"/>
  <c r="F498" i="2"/>
  <c r="G498" i="2" s="1"/>
  <c r="F502" i="2"/>
  <c r="G502" i="2" s="1"/>
  <c r="F612" i="2"/>
  <c r="G612" i="2" s="1"/>
  <c r="F622" i="2"/>
  <c r="G622" i="2" s="1"/>
  <c r="F658" i="2"/>
  <c r="G658" i="2" s="1"/>
  <c r="F704" i="2"/>
  <c r="G704" i="2" s="1"/>
  <c r="F397" i="2"/>
  <c r="G397" i="2" s="1"/>
  <c r="F345" i="2"/>
  <c r="F343" i="2" s="1"/>
  <c r="G343" i="2" s="1"/>
  <c r="F550" i="2"/>
  <c r="G550" i="2" s="1"/>
  <c r="F740" i="2"/>
  <c r="G740" i="2" s="1"/>
  <c r="F421" i="2"/>
  <c r="G421" i="2" s="1"/>
  <c r="F466" i="2"/>
  <c r="G466" i="2" s="1"/>
  <c r="F470" i="2"/>
  <c r="G470" i="2" s="1"/>
  <c r="F510" i="2"/>
  <c r="G510" i="2" s="1"/>
  <c r="F514" i="2"/>
  <c r="G514" i="2" s="1"/>
  <c r="F567" i="2"/>
  <c r="G567" i="2" s="1"/>
  <c r="F716" i="2"/>
  <c r="G716" i="2" s="1"/>
  <c r="F405" i="2"/>
  <c r="G405" i="2" s="1"/>
  <c r="F450" i="2"/>
  <c r="G450" i="2" s="1"/>
  <c r="F462" i="2"/>
  <c r="G462" i="2" s="1"/>
  <c r="F474" i="2"/>
  <c r="G474" i="2" s="1"/>
  <c r="F534" i="2"/>
  <c r="G534" i="2" s="1"/>
  <c r="F666" i="2"/>
  <c r="G666" i="2" s="1"/>
  <c r="F670" i="2"/>
  <c r="G670" i="2" s="1"/>
  <c r="F690" i="2"/>
  <c r="G690" i="2" s="1"/>
  <c r="F728" i="2"/>
  <c r="G728" i="2" s="1"/>
  <c r="F762" i="2"/>
  <c r="G762" i="2" s="1"/>
  <c r="F530" i="2"/>
  <c r="G530" i="2" s="1"/>
  <c r="F538" i="2"/>
  <c r="G538" i="2" s="1"/>
  <c r="F429" i="2"/>
  <c r="G429" i="2" s="1"/>
  <c r="F559" i="2"/>
  <c r="G559" i="2" s="1"/>
  <c r="F626" i="2"/>
  <c r="G626" i="2" s="1"/>
  <c r="F642" i="2"/>
  <c r="G642" i="2" s="1"/>
  <c r="F303" i="2"/>
  <c r="G303" i="2" s="1"/>
  <c r="F335" i="2"/>
  <c r="G335" i="2" s="1"/>
  <c r="F571" i="2"/>
  <c r="G571" i="2" s="1"/>
  <c r="F604" i="2"/>
  <c r="G604" i="2" s="1"/>
  <c r="F682" i="2"/>
  <c r="G682" i="2" s="1"/>
  <c r="F707" i="2"/>
  <c r="G707" i="2" s="1"/>
  <c r="F756" i="2"/>
  <c r="G756" i="2" s="1"/>
  <c r="F454" i="2" l="1"/>
  <c r="G454" i="2" s="1"/>
  <c r="G5" i="3" l="1"/>
</calcChain>
</file>

<file path=xl/sharedStrings.xml><?xml version="1.0" encoding="utf-8"?>
<sst xmlns="http://schemas.openxmlformats.org/spreadsheetml/2006/main" count="3340" uniqueCount="762">
  <si>
    <t>EMPRESA:</t>
  </si>
  <si>
    <t>BDI:</t>
  </si>
  <si>
    <t>CÓDIGO DA CPU</t>
  </si>
  <si>
    <t>DESCRIÇÃO DO SERVIÇO/ITEM</t>
  </si>
  <si>
    <t>UNID.</t>
  </si>
  <si>
    <t>QUANT.</t>
  </si>
  <si>
    <t>PREÇO UNIT. CUSTO</t>
  </si>
  <si>
    <t>PREÇO TOTAL CUSTO</t>
  </si>
  <si>
    <t>PREÇO UNITÁRIO DE VENDA</t>
  </si>
  <si>
    <t>COMPOSIÇÃO DE PREÇO UNITÁRIO -  INSTALAÇÕES ELÉTRICAS E AFINS</t>
  </si>
  <si>
    <t xml:space="preserve">OBJETO: </t>
  </si>
  <si>
    <t>CONTRATAÇÃO DE EMPRESA ESPECIALIZADA PARA A EXECUÇÃO DE SERVIÇOS DIVERSOS – CIVIL, HIDRÁULICA, ELÉTRICA E AFINS - COM FORNECIMENTO DE MATERIAIS E MÃO DE OBRA, EM EDIFICAÇÕES OCUPADAS PELO MINISTÉRIO PÚBLICO DE MINAS GERAIS NAS CIDADES DA REGIÃO CENTRAL</t>
  </si>
  <si>
    <t>ELE-0001</t>
  </si>
  <si>
    <t>ELETRODUTO METÁLICO FLEXÍVEL, FABRICADO EM FITA DE AÇO GALVANIZADO, SEM REVESTIMENTO DE PVC, INCLUSIVE CONEXÕES. REF.: ELECON OU SIMILAR.
A) Ø 3/4”</t>
  </si>
  <si>
    <t>M</t>
  </si>
  <si>
    <t>UN.</t>
  </si>
  <si>
    <t>AJUDANTE DE ELETRICISTA COM ENCARGOS COMPLEMENTARES</t>
  </si>
  <si>
    <t>H</t>
  </si>
  <si>
    <t>ELETRICISTA COM ENCARGOS COMPLEMENTARES</t>
  </si>
  <si>
    <t>ELE-0002</t>
  </si>
  <si>
    <t>ELETRODUTO METÁLICO FLEXÍVEL, FABRICADO EM FITA DE AÇO GALVANIZADO, SEM REVESTIMENTO DE PVC, INCLUSIVE CONEXÕES. REF.: ELECON OU SIMILAR.
A) Ø 1"</t>
  </si>
  <si>
    <t>ELE-0003</t>
  </si>
  <si>
    <t>ELETRODUTO FLEXÍVEL CORRUGADO, PVC, ANTI-CHAMA DN 25MM (3/4"), CLASSE MÉDIO (COR LARANJA), INCLUSIVE CONEXÕES. REF.: TIGREFLEX REFORÇADO OU SIMILAR.</t>
  </si>
  <si>
    <t>ELE-0004</t>
  </si>
  <si>
    <t>ELETRODUTO FLEXÍVEL CORRUGADO, PVC, ANTI-CHAMA DN 32MM (1"), CLASSE MÉDIO (COR LARANJA), INCLUSIVE CONEXÕES. REF.: TIGREFLEX REFORÇADO OU SIMILAR.</t>
  </si>
  <si>
    <t>ELE-0005</t>
  </si>
  <si>
    <t xml:space="preserve">ELETRODUTO DE AÇO CARBONO TIPO RÍGIDO, COM ROSCA NAS EXTREMIDADES, FORNECIDO EM PEÇAS DE 3M DE COMPRIMENTO. AÇO GALVANIZADO. COM ACESSÓRIOS E CONEXÕES  (LUVAS, BUCHAS, ARRUELAS, BRAÇADEIRAS, SUPORTES, FIXAÇÕES, CURVAS, ETC.), NOS SEGUINTES DIÂMETROS:
A) Ø 3/4" </t>
  </si>
  <si>
    <t>ELE-0006</t>
  </si>
  <si>
    <t xml:space="preserve">ELETRODUTO DE AÇO CARBONO TIPO RÍGIDO, COM ROSCA NAS EXTREMIDADES, FORNECIDO EM PEÇAS DE 3M DE COMPRIMENTO. AÇO GALVANIZADO. COM ACESSÓRIOS E CONEXÕES  (LUVAS, BUCHAS, ARRUELAS, BRAÇADEIRAS, SUPORTES, FIXAÇÕES, CURVAS, ETC.), NOS SEGUINTES DIÂMETROS:
B) Ø 1" </t>
  </si>
  <si>
    <t>ELE-0007</t>
  </si>
  <si>
    <t xml:space="preserve">ELETRODUTO EM POLIETILENO DE ALTA DENSIDADE – PEAD, CONFORME NORMA NBR 15715  COR PRETA, SEÇÃO CIRCULAR, CORRUGADO HELICOIDAL, FLEXÍVEL, IMPERMEÁVEL, COM FIO GUIA DE AÇO REVESTIDO EM PVC, COM ACESSÓRIOS E CONEXÕES (LUVAS, BUCHAS, ARRUELAS, BRAÇADEIRAS, SUPORTES, FIXAÇÕES, CURVAS, ETC.), NOS SEGUINTES DIÂMETROS:
A) Ø 3/4" </t>
  </si>
  <si>
    <t>ELE-0008</t>
  </si>
  <si>
    <t xml:space="preserve">ELETRODUTO EM POLIETILENO DE ALTA DENSIDADE – PEAD, CONFORME NORMA NBR 15715  COR PRETA, SEÇÃO CIRCULAR, CORRUGADO HELICOIDAL, FLEXÍVEL, IMPERMEÁVEL, COM FIO GUIA DE AÇO REVESTIDO EM PVC, COM ACESSÓRIOS E CONEXÕES (LUVAS, BUCHAS, ARRUELAS, BRAÇADEIRAS, SUPORTES, FIXAÇÕES, CURVAS, ETC.), NOS SEGUINTES DIÂMETROS:
B) Ø 1" </t>
  </si>
  <si>
    <t>ELE-0009</t>
  </si>
  <si>
    <t xml:space="preserve">CONDULETE EM ALUMÍNIO FUNDIDO, MÚLTIPLO TIPO X, COM SAÍDAS COM ROSCA, FORNECIDO COM TAMPA, COM TAMPÕES PLÁSTICOS PARA FECHAMENTO DAS SAÍDAS NÃO UTILIZADAS.
F) Ø 3" </t>
  </si>
  <si>
    <t>ELE-0010</t>
  </si>
  <si>
    <t xml:space="preserve">CONDULETE EM ALUMÍNIO FUNDIDO, MÚLTIPLO TIPO X, COM SAÍDAS COM ROSCA, FORNECIDO COM TAMPA, COM TAMPÕES PLÁSTICOS PARA FECHAMENTO DAS SAÍDAS NÃO UTILIZADAS.
G) Ø 4" </t>
  </si>
  <si>
    <t>ELE-0011</t>
  </si>
  <si>
    <t xml:space="preserve">CANALETA EM PVC, COR BRANCA, ANTICHAMA, BARRA DE 2,0M, COM TAMPA, ACESSÓRIOS E CONEXÕES  (EMENDAS, LUVAS, DERIVAÇÕES, COTOVELOS, CURVAS, ACABAMENTOS, SUPORTES, FIXAÇÕES, PARAFUSOS, BUCHAS, ETC.),  REF. DUTOPLAST OU SIMILAR, NAS SEGUINTES DIMENSÕES:
A) 20X10MM, SEM DIVISÃO INTERNA </t>
  </si>
  <si>
    <t>ELE-0012</t>
  </si>
  <si>
    <t>ELE-0013</t>
  </si>
  <si>
    <t>ELE-0014</t>
  </si>
  <si>
    <t>CURVA VERTICAL EXTERNA PARA CANALETA, PLANA LISA, EM ALUMÍNIO ANODIZADO PINTADO NA COR BRANCA, RAIO DE 30MM, LARGURA DE 73MM, COM UM SEPTO DIVISOR. PARA DUTO DE 45MM DE ALTURA. REF: DT 38440.30 DA DUTOTEC OU SIMILAR.</t>
  </si>
  <si>
    <t>ELE-0015</t>
  </si>
  <si>
    <t xml:space="preserve">CANALETA DUPLA TIPO “D”, EM PERFIL DE ALUMÍNIO ANODIZADO, BARRA DE 3 METROS. COM DUAS VIAS PARA PASSAGEM DE CABOS, COR BRANCO, INCLUSIVE ELEMENTOS DE FIXAÇÃO.
A) 73X25MM. REF.: DT12241.00 DA DUTOTEC OU SIMILAR </t>
  </si>
  <si>
    <t>ELE-0016</t>
  </si>
  <si>
    <t>ELE-0017</t>
  </si>
  <si>
    <t>TAMPA PLANA LISA PARA CANALETA, EM PERFIL DE ALUMÍNIO ANODIZADO PINTADO NA COR BRANCA, LARGURA DE 73MM, BARRA DE 3,0 METROS. REF.: DT15140.00 DA DUTOTEC OU SIMILAR</t>
  </si>
  <si>
    <t>ELE-0018</t>
  </si>
  <si>
    <t>CURVA VERTICAL INTERNA PARA CANALETA, PLANA LISA, EM ALUMÍNIO ANODIZADO PINTADO NA COR BRANCA, RAIO DE 30MM, LARGURA DE 73MM, COM UM  SEPTO DIVISOR. PARA DUTO DE 25 E 45MM DE ALTURA. REF.: DT38040.30 DA DUTOTEC OU SIMILAR.</t>
  </si>
  <si>
    <t>ELE-0019</t>
  </si>
  <si>
    <t>CURVA VERTICAL EXTERNA PARA CANALETA, PLANA LISA, EM ALUMÍNIO ANODIZADO PINTADO NA COR BRANCA, RAIO DE 30MM, LARGURA DE 73MM, COM UM  SEPTO DIVISOR. PARA DUTO DE 25MM DE ALTURA REF.: DT38240.30 DA DUTOTEC OU SIMILAR.</t>
  </si>
  <si>
    <t>ELE-0020</t>
  </si>
  <si>
    <t xml:space="preserve">TAMPA TERMINAL PARA FECHAMENTO DE CANALETA DE ALUMÍNIO, EM PLÁSTICO ABS NA COR BRANCA, NAS DIMENSÕES:
A) 25X73MM. REF.: DT49140.00 DA DUTOTEC OU SIMILAR. </t>
  </si>
  <si>
    <t>ELE-0021</t>
  </si>
  <si>
    <t>ELE-0022</t>
  </si>
  <si>
    <t>PORTA EQUIPAMENTOS PARA CANALETA DE ALUMÍNIO, PARA TRÊS POSTOS MODULARES DE TOMADA OU INTERRUPTOR, COMPATIVEL COM A LINHA PIAL PLUS DA LEGRAND, EM PLÁSTICO ABS NA COR BRANCA. REF.: DT64440.00 DA DUTOTEC OU SIMILAR.</t>
  </si>
  <si>
    <t>ELE-0023</t>
  </si>
  <si>
    <t>PORTA EQUIPAMENTOS PARA CANALETA DE ALUMÍNIO, PARA TRÊS TOMADAS RJ45, CATEGORIA 5E, COMPATIVEL COM O PADRÃO KEYSTONE/FURUKAWA SEM COLAR, EM PLÁSTICO ABS NA COR BRANCA. REF.: DT62242.00 DA DUTOTEC OU SIMILAR.</t>
  </si>
  <si>
    <t>ELE-0025</t>
  </si>
  <si>
    <t xml:space="preserve">ADAPTADOR CANALETA – ELETRODUTO, EM PLÁSTICO ABS NA COR BRANCA, PARA CANALETA DE ALUMÍNIO, NOS SEGUINTES TIPOS:
A) 3X1” (25X73MM) . REF.: DT47640.00 DA DUTOTEC OU SIMILAR. </t>
  </si>
  <si>
    <t>ELE-0026</t>
  </si>
  <si>
    <t>ELE-0027</t>
  </si>
  <si>
    <t>CAIXA DE DERIVAÇÃO TIPO X, BASE EM ALUMÍNIO INJETADO E TAMPA EM PLÁSTICO ABS NA COR BRANCA, PARA CANALETA DE ALUMÍNIO DE 25X73MM. REF.: DT52240.00 DA DUTOTEC OU SIMILAR.</t>
  </si>
  <si>
    <t>ELE-0028</t>
  </si>
  <si>
    <t>CAIXA DE DERIVAÇÃO TIPO X, BASE EM ALUMÍNIO INJETADO E TAMPA EM PLÁSTICO ABS NA COR BRANCA, PARA CANALETA DE ALUMÍNIO DE 45X73MM. REF.: DT53240.00 DA DUTOTEC OU SIMILAR.</t>
  </si>
  <si>
    <t>ELE-0029</t>
  </si>
  <si>
    <t>CAIXA DE DERIVAÇÃO TIPO T, BASE EM ALUMÍNIO INJETADO E TAMPA EM PLÁSTICO ABS NA COR BRANCA, PARA CANALETA DE ALUMÍNIO DE 25X73MM. REF.: DT52440.00 DA DUTOTEC OU SIMILAR.</t>
  </si>
  <si>
    <t>ELE-0030</t>
  </si>
  <si>
    <t>CAIXA DE DERIVAÇÃO TIPO T, BASE EM ALUMÍNIO INJETADO E TAMPA EM PLÁSTICO ABS NA COR BRANCA, PARA CANALETA DE ALUMÍNIO DE 45X73MM. REF.: DT53440.00 DA DUTOTEC OU SIMILAR.</t>
  </si>
  <si>
    <t>ELE-0031</t>
  </si>
  <si>
    <t>CANALETA SLIM, EM ALUMÍNIO EXTRUDADO, BARRA DE 1,5METROS COM DUAS VIAS PARA PASSAGEM DE CABOS, COR BRANCO, INCLUSIVE TAMPA, ELEMENTOS DE FIXAÇÃO E ACESSÓRIOS. DIMENSÕES: 53X14MM. REF.: DS19040.00 DA DUTOTEC OU SIMILAR.</t>
  </si>
  <si>
    <t>ELE-0032</t>
  </si>
  <si>
    <t>ADAPTADOR DE PORTA EQUIPAMENTOS STANDARD NA CANALETA SLIM, FABRICADA EM TERMOPLÁSTICO ABS, NA COR BRANCA. REF.: DS19140.00 DA DUTOTEC OU SIMILAR.</t>
  </si>
  <si>
    <t>ELE-0033</t>
  </si>
  <si>
    <t>TAMPA TERMINAL PARA FECHAMENTO DE CANALETA DE ALUMÍNIO SLIM, EM PLÁSTICO ABS NA COR BRANCA, DIMENSÕES 53X14MM. REF.: DS19545.00 DA DUTOTEC OU SIMILAR.</t>
  </si>
  <si>
    <t>ELE-0034</t>
  </si>
  <si>
    <t>CURVA VERTICAL INTERNA PARA CANALETA SLIM, EM ALUMÍNIO ANODIZADO PINTADO NA COR BRANCA, LARGURA DE 53MM, COM UM  SEPTO DIVISOR. REF.: DS19440.00 DA DUTOTEC OU SIMILAR.</t>
  </si>
  <si>
    <t>ELE-0035</t>
  </si>
  <si>
    <t>CURVA VERTICAL EXTERNA PARA CANALETA SLIM, EM ALUMÍNIO ANODIZADO PINTADO NA COR BRANCA, LARGURA DE 53MM, COM UM  SEPTO DIVISOR. REF.: DS19340.00 DA DUTOTEC OU SIMILAR.</t>
  </si>
  <si>
    <t>ELE-0036</t>
  </si>
  <si>
    <t>CABO PP 500V, CLASSE 5, COMPOSTO POR TERMOPLÁSTICO DE PVC FLEXÍVEL, NA COR PRETA. NAS SEGUINTES CARACTERÍSTICAS:
 A) 2X0,75MM2</t>
  </si>
  <si>
    <t>ELE-0037</t>
  </si>
  <si>
    <t>CABO PP 500V, CLASSE 5, COMPOSTO POR TERMOPLÁSTICO DE PVC FLEXÍVEL, NA COR PRETA. NAS SEGUINTES CARACTERÍSTICAS:
B) 2X1,5MM2</t>
  </si>
  <si>
    <t>ELE-0038</t>
  </si>
  <si>
    <t>CABO PP 500V, CLASSE 5, COMPOSTO POR TERMOPLÁSTICO DE PVC FLEXÍVEL, NA COR PRETA. NAS SEGUINTES CARACTERÍSTICAS: 
C) 2X2,5MM2</t>
  </si>
  <si>
    <t>ELE-0039</t>
  </si>
  <si>
    <t>CABO PP 500V, CLASSE 5, COMPOSTO POR TERMOPLÁSTICO DE PVC FLEXÍVEL, NA COR PRETA. NAS SEGUINTES CARACTERÍSTICAS: 
D) 3x1,5mm²</t>
  </si>
  <si>
    <t>ELE-0040</t>
  </si>
  <si>
    <t>CABO PP 500V, CLASSE 5, COMPOSTO POR TERMOPLÁSTICO DE PVC FLEXÍVEL, NA COR PRETA. NAS SEGUINTES CARACTERÍSTICAS: 
E) 3x2,5mm²</t>
  </si>
  <si>
    <t>ELE-0041</t>
  </si>
  <si>
    <t>CABO PP 500V, CLASSE 5, COMPOSTO POR TERMOPLÁSTICO DE PVC FLEXÍVEL, NA COR PRETA. NAS SEGUINTES CARACTERÍSTICAS: 
F) 3x4mm²</t>
  </si>
  <si>
    <t>ELE-0042</t>
  </si>
  <si>
    <t xml:space="preserve">CONECTOR EMENDA 2P 32A FL.0,14-4,0MM2 REFERENCIA: MODELO 221-412 WAGO </t>
  </si>
  <si>
    <t>ELE-0043</t>
  </si>
  <si>
    <t xml:space="preserve">CONECTOR EMENDA 3P 32A FL.0,14-4,0MM2 REFERENCIA: MODELO 221-413 WAGO </t>
  </si>
  <si>
    <t>ELE-0044</t>
  </si>
  <si>
    <t xml:space="preserve">CONECTOR EMENDA 5P 32A FL.0,14-4,0MM2 REFERENCIA: MODELO 221-415 WAGO </t>
  </si>
  <si>
    <t>ELE-0045</t>
  </si>
  <si>
    <t>ABRAÇADEIRA DE VELCRO, DUPLA FACE, NA COR AZUL, ROLO DE 20MM X 3 METROS.</t>
  </si>
  <si>
    <t>ELE-0046</t>
  </si>
  <si>
    <t>ELE-0047</t>
  </si>
  <si>
    <t>ELE-0048</t>
  </si>
  <si>
    <t>CAIXA DE SOBREPOR EM PVC PARA 1 MODULO, CONFORME NBR 14136, COR BRANCA, COM PLACA, SUPORTE, ACOPLADOR, PARAFUSOS E ACESSÓRIOS PARA INSTALAÇÃO COM SISTEMA DE CANALETAS DE PVC.</t>
  </si>
  <si>
    <t>ELE-0049</t>
  </si>
  <si>
    <t>CAIXA DE SOBREPOR EM PVC PARA 2 MÓDULOS, CONFORME NBR 14136, COR BRANCA, COM PLACA, SUPORTE, ACOPLADOR, PARAFUSOS E ACESSÓRIOS PARA INSTALAÇÃO COM SISTEMA DE CANALETAS DE PVC.</t>
  </si>
  <si>
    <t>ELE-0050</t>
  </si>
  <si>
    <t>CAIXA DE SOBREPOR EM PVC PARA 3 MÓDULOS, CONFORME NBR 14136, COR BRANCA, COM PLACA, SUPORTE, ACOPLADOR, PARAFUSOS E ACESSÓRIOS PARA INSTALAÇÃO COM SISTEMA DE CANALETAS DE PVC.</t>
  </si>
  <si>
    <t>ELE-0051</t>
  </si>
  <si>
    <t>CAIXA DE SOBREPOR MULTIUSO 4 SAÍDAS, CONFORME NBR 14136, COR BRANCA, COM PLACA, SUPORTE, ACOPLADOR, PARAFUSOS E ACESSÓRIOS PARA INSTALAÇÃO COM SISTEMA DE CANALETAS DE PVC OU ELETRODUTO.</t>
  </si>
  <si>
    <t>ELE-0052</t>
  </si>
  <si>
    <t>PLACA CEGA PARA CAIXA 3X3", OCTOGONAL . REF.: PIAL PLUS OU EQUIVALENTE</t>
  </si>
  <si>
    <t>ELE-0053</t>
  </si>
  <si>
    <t>ELE-0054</t>
  </si>
  <si>
    <t>ELE-0055</t>
  </si>
  <si>
    <t>ELE-0056</t>
  </si>
  <si>
    <t>ELE-0057</t>
  </si>
  <si>
    <t>ELE-0058</t>
  </si>
  <si>
    <t>ELE-0059</t>
  </si>
  <si>
    <t>ELE-0060</t>
  </si>
  <si>
    <t>ANEL DE REGULAGEM PARA CAIXA NO PISO 4X2”, EM FERRO FUNDIDO OU ALUMÍNIO.</t>
  </si>
  <si>
    <t>ELE-0061</t>
  </si>
  <si>
    <t>ANEL DE REGULAGEM PARA CAIXA NO PISO 4X4”, EM FERRO FUNDIDO OU ALUMÍNIO.</t>
  </si>
  <si>
    <t>ELE-0062</t>
  </si>
  <si>
    <t>MÓDULO CEGO, COR BRANCA, PARA INSTALAÇÃO EM PLACA/SUPORTE</t>
  </si>
  <si>
    <t>ELE-0063</t>
  </si>
  <si>
    <t>MÓDULO INTERRUPTOR BIPOLAR SIMPLES, CORRENTE 25A, TENSÃO 250V (25A-250V), COR BRANCA, PARA INSTALAÇÃO EM PLACA/SUPORTE.</t>
  </si>
  <si>
    <t>ELE-0064</t>
  </si>
  <si>
    <t>PLUG MACHO PRETO 10A 2P+T CONFORME NBR14136 57403/103. REF.: TRAMONTINA OU SIMILAR.</t>
  </si>
  <si>
    <t>ELE-0065</t>
  </si>
  <si>
    <t>PRENSA CABOS, BITOLA 3/4", PARA CABOS DE DIÂMETRO DE 13 A 16 MM.</t>
  </si>
  <si>
    <t>ELE-0066</t>
  </si>
  <si>
    <t>ELE-0067</t>
  </si>
  <si>
    <t>CAIXA DE PASSAGEM PVC PARA PAREDE COM INSTALAÇÃO DE EMBUTIR. MARCA TIGRE, NAS SEGUINTES DIMENSÕES (AXLXP):
A) 240X240X98 MM (CTP 20)</t>
  </si>
  <si>
    <t>ELE-0068</t>
  </si>
  <si>
    <t>CAIXA DE PASSAGEM PVC PARA PAREDE COM INSTALAÇÃO DE EMBUTIR. MARCA TIGRE, NAS SEGUINTES DIMENSÕES (AXLXP):
B) 350X379X85,5 MM (CTP 30)</t>
  </si>
  <si>
    <t>ELE-0069</t>
  </si>
  <si>
    <t>CAIXA DE PASSAGEM PVC PARA PAREDE COM INSTALAÇÃO DE EMBUTIR. MARCA TIGRE, NAS SEGUINTES DIMENSÕES (AXLXP):
C) 400X400X85 MM (CTP 40)</t>
  </si>
  <si>
    <t>ELE-0070</t>
  </si>
  <si>
    <t>CAIXA DE PASSAGEM PVC PARA PAREDE COM INSTALAÇÃO DE SOBREPOR. MARCA TIGRE, NAS SEGUINTES DIMENSÕES (AXLXP):
A) 240X240X98 MM (CTP 20)</t>
  </si>
  <si>
    <t>ELE-0071</t>
  </si>
  <si>
    <t>CAIXA DE PASSAGEM PVC PARA PAREDE COM INSTALAÇÃO DE SOBREPOR. MARCA TIGRE, NAS SEGUINTES DIMENSÕES (AXLXP):
B) 350X379X85,5 MM (CTP 30)</t>
  </si>
  <si>
    <t>ELE-0072</t>
  </si>
  <si>
    <t>CAIXA DE PASSAGEM PVC PARA PAREDE COM INSTALAÇÃO DE SOBREPOR. MARCA TIGRE, NAS SEGUINTES DIMENSÕES (AXLXP):
C) 400X400X98 MM (CTP 40)</t>
  </si>
  <si>
    <t>ELE-0073</t>
  </si>
  <si>
    <t>ELE-0074</t>
  </si>
  <si>
    <t>B) - INSTALAÇÃO: DE EMBUTIR
- BARRAMENTO PRINCIPAL BIFÁSICO, NEUTRO E TERRA: 100A
- BARRAMENTOS SECUNDÁRIOS: 32A
- ESPAÇO PARA 22 DISJUNTORES DE SAÍDA MONOPOLARES.</t>
  </si>
  <si>
    <t>ELE-0075</t>
  </si>
  <si>
    <t>C) - INSTALAÇÃO: DE EMBUTIR
- BARRAMENTO PRINCIPAL TRIFÁSICO, NEUTRO E TERRA: 100A
- BARRAMENTOS SECUNDÁRIOS: 32A
- ESPAÇO PARA 16 DISJUNTORES DE SAÍDA MONOPOLARES.</t>
  </si>
  <si>
    <t>ELE-0076</t>
  </si>
  <si>
    <t>D) - INSTALAÇÃO: DE EMBUTIR
- BARRAMENTO PRINCIPAL TRIFÁSICO, NEUTRO E TERRA: 100A
- BARRAMENTOS SECUNDÁRIOS: 32A
- ESPAÇO PARA 28 DISJUNTORES DE SAÍDA MONOPOLARES.</t>
  </si>
  <si>
    <t>ELE-0077</t>
  </si>
  <si>
    <t>E) - INSTALAÇÃO: DE EMBUTIR
- BARRAMENTO PRINCIPAL TRIFÁSICO, NEUTRO E TERRA: 100A
- BARRAMENTOS SECUNDÁRIOS: 32A
- ESPAÇO PARA 34 DISJUNTORES DE SAÍDA MONOPOLARES.</t>
  </si>
  <si>
    <t>ELE-0078</t>
  </si>
  <si>
    <t>F) - INSTALAÇÃO: DE EMBUTIR
- BARRAMENTO PRINCIPAL TRIFÁSICO, NEUTRO E TERRA: 150A
- BARRAMENTOS SECUNDÁRIOS: 32A
- ESPAÇO PARA 44 DISJUNTORES DE SAÍDA MONOPOLARES.</t>
  </si>
  <si>
    <t>ELE-0079</t>
  </si>
  <si>
    <t>G) - INSTALAÇÃO: DE SOBREPOR
- BARRAMENTO PRINCIPAL BIFÁSICO, NEUTRO E TERRA: 100A
- BARRAMENTOS SECUNDÁRIOS: 32A
- ESPAÇO PARA 16 DISJUNTORES DE SAÍDA MONOPOLARES.</t>
  </si>
  <si>
    <t>ELE-0080</t>
  </si>
  <si>
    <t>H) - INSTALAÇÃO: DE SOBREPOR
- BARRAMENTO PRINCIPAL BIFÁSICO, NEUTRO E TERRA: 100A
- BARRAMENTOS SECUNDÁRIOS: 32A
- ESPAÇO PARA 22 DISJUNTORES DE SAÍDA MONOPOLARES.</t>
  </si>
  <si>
    <t>ELE-0081</t>
  </si>
  <si>
    <t>I) - INSTALAÇÃO: DE SOBREPOR
- BARRAMENTO PRINCIPAL TRIFÁSICO, NEUTRO E TERRA: 100A
- BARRAMENTOS SECUNDÁRIOS: 32A
- ESPAÇO PARA 16 DISJUNTORES DE SAÍDA MONOPOLARES.</t>
  </si>
  <si>
    <t>ELE-0082</t>
  </si>
  <si>
    <t>J) - INSTALAÇÃO: DE SOBREPOR
- BARRAMENTO PRINCIPAL TRIFÁSICO, NEUTRO E TERRA: 100A
- BARRAMENTOS SECUNDÁRIOS: 32A
- ESPAÇO PARA 28 DISJUNTORES DE SAÍDA MONOPOLARES.</t>
  </si>
  <si>
    <t>ELE-0083</t>
  </si>
  <si>
    <t>K) - INSTALAÇÃO: DE SOBREPOR
- BARRAMENTO PRINCIPAL TRIFÁSICO, NEUTRO E TERRA: 100A
- BARRAMENTOS SECUNDÁRIOS: 32A
- ESPAÇO PARA 34 DISJUNTORES DE SAÍDA MONOPOLARES.</t>
  </si>
  <si>
    <t>ELE-0084</t>
  </si>
  <si>
    <t>L) - INSTALAÇÃO: DE SOBREPOR
- BARRAMENTO PRINCIPAL TRIFÁSICO, NEUTRO E TERRA: 150A
- BARRAMENTOS SECUNDÁRIOS: 32A
- ESPAÇO PARA 44 DISJUNTORES DE SAÍDA MONOPOLARES.</t>
  </si>
  <si>
    <t>ELE-0085</t>
  </si>
  <si>
    <t>DISPOSITIVO DE PROTEÇÃO CONTRA SURTOS (DPS), CLASSE I/II, TENSÃO DE OPERAÇÃO CONTINUA MÁXIMA: 275V, INOM (8/20µS): 30KA, IMAX (8/20µS): 60KA, IIMP (10/350µS): 12,5KA.</t>
  </si>
  <si>
    <t>ELE-0086</t>
  </si>
  <si>
    <t>DISPOSITIVO DE PROTEÇÃO CONTRA SURTOS (DPS), CLASSE II, TENSÃO DE OPERAÇÃO CONTINUA MÁXIMA: 275V, INOM (8/20µS): 10KA, IMAX (8/20µS): 30KA.</t>
  </si>
  <si>
    <t>ELE-0089</t>
  </si>
  <si>
    <t>DISJUNTOR TERMOMAGNÉTICO, PADRÃO DIN/EUROPEU, CONFORME NORMA NBR 60898,  CORRENTE DE INTERRUPÇÃO SIMÉTRICA IGUAL OU MAIOR QUE 3KA EM 220V - CURVA C:
V) 3X80A (TRIPOLAR)</t>
  </si>
  <si>
    <t>ELE-0090</t>
  </si>
  <si>
    <t>DISJUNTOR TERMOMAGNÉTICO, PADRÃO DIN/EUROPEU, CONFORME NORMA NBR 60898,  CORRENTE DE INTERRUPÇÃO SIMÉTRICA IGUAL OU MAIOR QUE 3KA EM 220V - CURVA C:
W) 3X100A (TRIPOLAR)</t>
  </si>
  <si>
    <t>ELE-0091</t>
  </si>
  <si>
    <t>DISJUNTOR TERMOMAGNÉTICO, PADRÃO DIN/EUROPEU, CONFORME NORMA NBR 60947-2, CORRENTE DE INTERRUPÇÃO SIMÉTRICA IGUAL OU MAIOR QUE 10KA EM 220V - CURVA C
E) 3X80A (TRIPOLAR)</t>
  </si>
  <si>
    <t>ELE-0092</t>
  </si>
  <si>
    <t>ELE-0093</t>
  </si>
  <si>
    <t>LUMINARIA - TIPO: DE EMBUTIR; ESTRUTURA: CHAPA DE ACO, QUADRADA; ACABAMENTO: COM PINTURA ELETROSTATICA BRANCA; MEDIDAS: ALTURA 82MM X LARGURA 617MM X COMPRIMENTO 617MM; VIDRO: SEM VIDRO, TIPO DE LAMPADA: 04 LAMPADAS  TUBULARES T8 LED 9/10 W; REF. LUMICENTER CAN03-E416 OU SIMILAR.</t>
  </si>
  <si>
    <t>ELE-0094</t>
  </si>
  <si>
    <t>LUMINARIA - TIPO: EMBUTIR; ESTRUTURA: CHAPA DE ACO TRATADA; ACABAMENTO: PINTURA ELETROSTATICA A PO COR BRANCA;MEDIDAS: ALTURA 70MM X LARGURA 250MM X COMPRIMENTO 570MM; VIDRO: SEM VIDRO; TIPO LAMPADA: 02 LAMPADAS TUBULARES LED T8 9/10 W; REF. LUMICENTER CAN03-E216 OU SIMILAR.</t>
  </si>
  <si>
    <t>ELE-0095</t>
  </si>
  <si>
    <t>LUMINARIA - TIPO: EMBUTIR; ESTRUTURA: CHAPA DE ACO; ACABAMENTO: PINTURA ELETROSTATICA BRANCA; MEDIDAS: 1243 X 215 X 52MM; VIDRO: COM ACRILICO; TIPO LAMPADA: 2 LAMPADAS TUBULARES  T8 LED 18/20 W; REF. LUMICENTER CAN03-E232 OU SIMILAR.</t>
  </si>
  <si>
    <t>ELE-0096</t>
  </si>
  <si>
    <t>LUMINARIA - TIPO: SOBREPOR; ESTRUTURA: CHAPA DE ACO; ACABAMENTO: PINTURA ELETROSTATICA BRANCA; MEDIDAS: 1245 X 170 X 45MM; VIDRO: COM ACRILICO; TIPO LAMPADA: 2 LAMPADAS TUBULARES  T8 LED 18/20 W; REF. LUMEPETRO 152005 OU SIMILAR.</t>
  </si>
  <si>
    <t>ELE-0097</t>
  </si>
  <si>
    <t>LUMINARIA - TIPO: SOBREPOR; ESTRUTURA: CHAPA DE ACO TRATADA; ACABAMENTO: PINTURA ELETROSTATICA A PO COR BRANCA;MEDIDAS: ALTURA 45MM X LARGURA 170MM X COMPRIMENTO 635MM; VIDRO: SEM VIDRO; TIPO LAMPADA: 02 LAMPADAS TUBULARES LED T8 9/10 W; REF. LUMEPETRO 152009 OU SIMILAR.</t>
  </si>
  <si>
    <t>ELE-0098</t>
  </si>
  <si>
    <t>LUMINARIA - TIPO: EMBUTIR;  PARA 1 LÂMPADA LED MR16 COM BASE GU10. CORPO EM PLÁSTICO NA COR BRANCA/PRETA COM FACE RECUADA. REF.: SE-330.1032 DA SAVE ENERGY OU SIMILAR.</t>
  </si>
  <si>
    <t>ELE-0099</t>
  </si>
  <si>
    <t>LUMINÁRIA RETANGULAR TIPO PÉTALA, 40 W, BIVOLT, PARA POSTE COM DIÂMETRO INTERNO DE Ø60 MM.  VIDA ÚTIL 50.000H, DRIVER INCLUSO NO CORPO DA LUMINÁRIA.CORPO  CHAPA DE AÇO GALVANIZADA COM ACABAMENTO EM PINTURA ELETROSTÁTICA NA COR PRETA. REF. ITAIM DELTA  OU SIMILAR.</t>
  </si>
  <si>
    <t>ELE-0100</t>
  </si>
  <si>
    <t>LUMINARIA - TIPO: PAINEL LED DE EMBUTIR; ULTRAFINO; ESTRUTURA: ALUMINIO; ACABAMENTO: PINTURA ELETROSTATICA COR BRANCA; MEDIDAS: 220 MM X 220 MM X 23 MM; VIDRO: ACRILICO; TIPO LAMPADA: LED 24 W; 2200 LM; IRC MAIOR QUE 80; TENSAO: BIVOLT; VIDA UTIL MEDIANA DE 30.000 HORAS, BORDAS BRANCAS.</t>
  </si>
  <si>
    <t>ELE-0101</t>
  </si>
  <si>
    <t>LUMINARIA - TIPO: PAINEL LED DE EMBUTIR; ULTRAFINO; ESTRUTURA: ALUMINIO; ACABAMENTO: PINTURA ELETROSTATICA COR BRANCA; MEDIDAS: 300 MM X 300 MM X 23 MM; VIDRO: ACRILICO; TIPO LAMPADA: LED 24 W; 2200 LM; IRC MAIOR QUE 80; TENSAO: BIVOLT; VIDA UTIL MEDIANA DE 30.000 HORAS, BORDAS BRANCAS.</t>
  </si>
  <si>
    <t>ELE-0102</t>
  </si>
  <si>
    <t>LUMINARIA - TIPO: PAINEL LED DE EMBUTIR, ULTRAFINO; ESTRUTURA: ALUMINIO; ACABAMENTO: PINTURA ELETROSTATICA COR BRANCA; MEDIDAS: 620 MM X 620 MM X 35 MM; VIDRO: ACRILICO; TIPO LAMPADA: LED 45 W; IRC MAIOR QUE 80; TENSAO: BIVOLT; VIDA UTIL MEDIANA DE 30.000 HORAS, BORDAS BRANCAS.</t>
  </si>
  <si>
    <t>ELE-0103</t>
  </si>
  <si>
    <t>LUMINARIA - TIPO: PAINEL LED DE SOBREPOR; ULTRAFINO; ESTRUTURA: ALUMINIO; ACABAMENTO: PINTURA ELETROSTATICA COR BRANCA; MEDIDAS: 220 MM X 220 MM X 23 MM; VIDRO: ACRILICO; TIPO LAMPADA: LED 18 W; 2200 LM; IRC MAIOR QUE 80; TENSAO: BIVOLT; VIDA UTIL MEDIANA DE 30.000 HORAS, BORDAS BRANCAS.</t>
  </si>
  <si>
    <t>ELE-0104</t>
  </si>
  <si>
    <t>LUMINARIA - TIPO: PAINEL LED DE SOBREPOR; ULTRAFINO; ESTRUTURA: ALUMINIO; ACABAMENTO: PINTURA ELETROSTATICA COR BRANCA; MEDIDAS: 300 MM X 300 MM X 23 MM; VIDRO: ACRILICO; TIPO LAMPADA: LED 24 W; 2200 LM; IRC MAIOR QUE 80; TENSAO: BIVOLT; VIDA UTIL MEDIANA DE 30.000 HORAS, BORDAS BRANCAS.</t>
  </si>
  <si>
    <t>ELE-0105</t>
  </si>
  <si>
    <t>LUMINARIA - TIPO: PAINEL LED DE SOBREPOR, ULTRAFINO; ESTRUTURA: ALUMINIO; ACABAMENTO: PINTURA ELETROSTATICA COR BRANCA; MEDIDAS: 620 MM X 620 MM X 35 MM; VIDRO: ACRILICO; TIPO LAMPADA: LED 45 W; IRC MAIOR QUE 80; TENSAO: BIVOLT; VIDA UTIL MEDIANA DE 30.000 HORAS, BORDAS BRANCAS.</t>
  </si>
  <si>
    <t>ELE-0106</t>
  </si>
  <si>
    <t>ARANDELA COM 1 LÂMPADA DE LED, DE 12W. REF.: MODELO TATU DA ITAIM OU EQUIVALENTE.</t>
  </si>
  <si>
    <t>ELE-0107</t>
  </si>
  <si>
    <t>REFLETOR HOLOFOTE LED BIVOLT
A) 10 W</t>
  </si>
  <si>
    <t>ELE-0108</t>
  </si>
  <si>
    <t>REFLETOR/HOLOFOTE LED, CORPO EM ALUMÍNIO/VIDRO. IP 65. BIVOLT. NAS SEGUINTES POTÊNCIAS:
B) 20W</t>
  </si>
  <si>
    <t>ELE-0109</t>
  </si>
  <si>
    <t>REFLETOR HOLOFOTE LED BIVOLT
C) 50 W</t>
  </si>
  <si>
    <t>ELE-0110</t>
  </si>
  <si>
    <t>REFLETOR HOLOFOTE LED BIVOLT
D) 100 W</t>
  </si>
  <si>
    <t>ELE-0111</t>
  </si>
  <si>
    <t>ELE-0112</t>
  </si>
  <si>
    <t>ELE-0113</t>
  </si>
  <si>
    <t>ELE-0114</t>
  </si>
  <si>
    <t>LÂMPADA LED MR16 DE 7W, DIMERIZÁVEL, BASE GU10, FLUXO LUMINOSO DE 450LM, TEMPERATURA DE COR DE 2700K, BIVOLT, 60HZ. REF. SE-130-1426 DA SAVE ENERGY OU SIMILAR</t>
  </si>
  <si>
    <t>ELE-0115</t>
  </si>
  <si>
    <t>ELE-0116</t>
  </si>
  <si>
    <t>ELE-0117</t>
  </si>
  <si>
    <t>ELE-0118</t>
  </si>
  <si>
    <t>ELE-0119</t>
  </si>
  <si>
    <t>ELE-0120</t>
  </si>
  <si>
    <t>ELE-0121</t>
  </si>
  <si>
    <t>ELE-0122</t>
  </si>
  <si>
    <t>ELE-0123</t>
  </si>
  <si>
    <t>ELE-0124</t>
  </si>
  <si>
    <t>FECHADURA ELETROIMÃ, 12 A 16 VDC, ACABAMENTO NA COR PRATA, TRAÇÃO DE 150KGF, INSTALAÇÃO EM TODOS OS TIPOS DE PORTA (MADEIRA, AÇO, ALUMÍNIO E VIDRO) E COMPATÍVEL COM PORTAS COM ABERTURA PARA DENTRO E FORA DO AMBIENTE, POSSUI INTEGRAÇÃO COM CONTROLADORES DE ACESSO. REF.: FE 20150 DA INTELBRAS OU SIMILAR.</t>
  </si>
  <si>
    <t>ELE-0125</t>
  </si>
  <si>
    <t>SUPORTE PARA FIXAÇÃO DE FECHADURA ELETROIMÃ PARA PORTAS DE VIDRO, ESTRUTURA EM AÇO E PINTURA ELETROSTÁTICA NA COR PRATA. REF.: SV 20150 DA INTELBRAS OU SIMILAR.</t>
  </si>
  <si>
    <t>ELE-0126</t>
  </si>
  <si>
    <t>FONTE DE ALIMENTAÇÃO ININTERRUPTA/CENTRAL DE CONTROLE, COM TEMPORIZADOR INTEGRADO, CORPO EM PLÁSTICO NA COR BRANCA COM LEDs INDICATIVOS DE CARGA, BATERIA, SAÍDA E REDE. SUPORTE PARA BATERIA DE 12V/7AH. REF.: FA 1220S DA INTELBRAS OU SIMILAR.</t>
  </si>
  <si>
    <t>ELE-0127</t>
  </si>
  <si>
    <t>BATERIA DE CHUMBO-ÁCIDO 12V/7AH, REGULADA POR VÁLVULA SELADA VRLA RECARREGÁVEL. REF.: XB 1270 DA INTELBRAS OU SIMILAR.</t>
  </si>
  <si>
    <t>ELE-0128</t>
  </si>
  <si>
    <t>CONTROLADOR DE ACESSO 12 VDC, IP 66, COM TECLADO TOUCH SCREEN, SINAL IZAÇÃOAUDIOVISUAL, ACESSO COM SENHA OU RFID, CORPO EM ESTRUTURA METÁLICA DE ALTA RESISTÊNCIA. COMPATÍVEL COM FECHADURA ELETROIMÃ E CONTROLE DE ATÉ 1000 USUÁRIOS. REF.: SA 211 DA INTELBRAS OU SIMILAR.</t>
  </si>
  <si>
    <t>ELE-0129</t>
  </si>
  <si>
    <t>BOTOEIRA DE SOBREPOR, CORPO E BOTÃO EM AÇO INOX, CONTATO COM-NO. REF.: BT 3000IN DA INTELBRAS OU SIMILAR.</t>
  </si>
  <si>
    <t>ELE-0130</t>
  </si>
  <si>
    <t>BOTOEIRA DE EMBUTIR PARA INSTALAÇÃO EM CAIXA 4X2”, CORPO E BOTÃO EM AÇO INOX,  CONTATO COM-NO. REF.: BT 5000IN DA INTELBRAS OU SIMILAR.</t>
  </si>
  <si>
    <t>ELE-0131</t>
  </si>
  <si>
    <t>ACIONADOR DE ABERTURA POR INFRAVERMELHO DE EMBUTIR PARA INSTALAÇÃO EM CAIXA 4X2”, CORPO EM AÇO INOX, SINALIZAÇÃO DE BLOQUEIO E LIBERAÇÃO EM LED, CONTATO NO – COM – NC. REF.:  BT 4001 DA INTELBRAS OU SIMILAR.</t>
  </si>
  <si>
    <t>ELE-0132</t>
  </si>
  <si>
    <t>TAG DE ACESSO POR PROXIMIDADE/CHAVEIRO RFID, CORPO EM PLÁSTICO ABS DE ALTA RESISTÊNCIA. REF.: TH 1000 DA INTELBRAS OU SIMILAR.</t>
  </si>
  <si>
    <t>ELE-0133</t>
  </si>
  <si>
    <t>ELE-0134</t>
  </si>
  <si>
    <t>ELE-0135</t>
  </si>
  <si>
    <t>ELE-0136</t>
  </si>
  <si>
    <t>ELE-0137</t>
  </si>
  <si>
    <t>ELE-0138</t>
  </si>
  <si>
    <t>ELE-0139</t>
  </si>
  <si>
    <t>ENE-0001</t>
  </si>
  <si>
    <t>TEL-0001</t>
  </si>
  <si>
    <t>CABO LÓGICO UTP, CATEGORIA 5E, COM 4 PARES TRANÇADOS DE CONDUTORES DE COBRE COM SEÇÃO DE 24AWG,  NÃO BLINDADO, REVESTIMENTO EXTERNO NA COR AZUL, CLASSE CM, COM IDENTIFICAÇÃO NO CABO EM INTERVALOS REGULARES DA MARCA DO FABRICANTE, SEÇÃO NOMINAL E CATEGORIA. REF: FURUKAWA OU SIMILAR</t>
  </si>
  <si>
    <t>TEL-0002</t>
  </si>
  <si>
    <t>CABO LÓGICO UTP, CATEGORIA 5E, COM 4 PARES TRANÇADOS DE CONDUTORES DE COBRE COM SEÇÃO DE 24AWG,  NÃO BLINDADO, REVESTIMENTO EXTERNO NA COR AZUL, CLASSE LSZH, COM IDENTIFICAÇÃO NO CABO EM INTERVALOS REGULARES DA MARCA DO FABRICANTE, SEÇÃO NOMINAL E CATEGORIA. REF: FURUKAWA OU SIMILAR</t>
  </si>
  <si>
    <t>TEL-0003</t>
  </si>
  <si>
    <t>CABO LÓGICO UTP, CATEGORIA 6, COM 4 PARES TRANÇADOS DE CONDUTORES DE COBRE COM SEÇÃO DE 23AWG,  NÃO BLINDADO, REVESTIMENTO EXTERNO NA COR VERMELHA, NÃO PROPAGANTE À CHAMA  (LSZH), COM IDENTIFICAÇÃO NO CABO EM INTERVALOS REGULARES DA MARCA DO FABRICANTE, SEÇÃO NOMINAL E CATEGORIA. REF: FURUKAWA OU SIMILAR.</t>
  </si>
  <si>
    <t>TEL-0004</t>
  </si>
  <si>
    <t>TEL-0005</t>
  </si>
  <si>
    <t xml:space="preserve">PATCH CORD UTP CAT5E, 4 PARES, COM BOTA DE PROTEÇÃO, TIA-568A. COMPRIMENTO E COR:
C) 5 METROS </t>
  </si>
  <si>
    <t>TEL-0006</t>
  </si>
  <si>
    <t>TEL-0007</t>
  </si>
  <si>
    <t>TEL-0008</t>
  </si>
  <si>
    <t>TEL-0009</t>
  </si>
  <si>
    <t>TEL-0010</t>
  </si>
  <si>
    <t>TEL-0011</t>
  </si>
  <si>
    <t>PLACA PARA CAIXA 2X4” DE PISO PARA 2 TOMADAS RJ45, CONFORME NBR14136, EM AÇO INOX TIPO UNHA REDONDA.</t>
  </si>
  <si>
    <t>TEL-0012</t>
  </si>
  <si>
    <t>PLACA PARA CAIXA 4X4” DE PISO PARA 3 TOMADAS RJ45, CONFORME NBR14136, EM AÇO INOX TIPO UNHA REDONDA.</t>
  </si>
  <si>
    <t>TEL-0013</t>
  </si>
  <si>
    <t>CONJUNTO COM TAMPA EM ALUMÍNIO PARA CONDULETE DE 1” COM UMA TOMADA RJ 45, CATEGORIA 5E, CONFORME NBR 14136, INCLUSIVE SUPORTE, MÓDULO E PLACA, EXCLUSIVE CONDULETE.</t>
  </si>
  <si>
    <t>TEL-0014</t>
  </si>
  <si>
    <t>CONJUNTO COM TAMPA EM ALUMÍNIO PARA CONDULETE DE 1” COM DUAS TOMADAS RJ 45, CATEGORIA 5E, CONFORME NBR 14136, INCLUSIVE SUPORTE, MÓDULO E PLACA, EXCLUSIVE CONDULETE.</t>
  </si>
  <si>
    <t>TEL-0015</t>
  </si>
  <si>
    <t>RACK METÁLICO FECHADO DE PISO. PADRÃO 19”. PORTA DE VIDRO TEMPERADO COM FECHADURA, ESTRUTURA EM CHAPA DE AÇO 1,5MM. FUNDO, TETO E LATERAIS EM CHAPA METÁLICA REMOVÍVEIS. ABERTURAS DESTACÁVEIS NO TETO E NA BASE PARA PASSAGEM DE CABOS. PÉS NIVELADORES. PINTURA ELETROSTÁTICA EPÓXI-PÓ  NA COR PRETA, BEGE OU CINZA. PROFUNDIDADE: 570MM. CAPACIDADE:
A) 16U</t>
  </si>
  <si>
    <t>TEL-0016</t>
  </si>
  <si>
    <t>RACK METÁLICO FECHADO DE PISO. PADRÃO 19”. PORTA DE VIDRO TEMPERADO COM FECHADURA, ESTRUTURA EM CHAPA DE AÇO 1,5MM. FUNDO, TETO E LATERAIS EM CHAPA METÁLICA REMOVÍVEIS. ABERTURAS DESTACÁVEIS NO TETO E NA BASE PARA PASSAGEM DE CABOS. PÉS NIVELADORES. PINTURA ELETROSTÁTICA EPÓXI-PÓ  NA COR PRETA, BEGE OU CINZA. PROFUNDIDADE: 570MM. CAPACIDADE:
B) 20U</t>
  </si>
  <si>
    <t>TEL-0017</t>
  </si>
  <si>
    <t>RACK METÁLICO FECHADO DE PISO. PADRÃO 19”. PORTA DE VIDRO TEMPERADO COM FECHADURA, ESTRUTURA EM CHAPA DE AÇO 1,5MM. FUNDO, TETO E LATERAIS EM CHAPA METÁLICA REMOVÍVEIS. ABERTURAS DESTACÁVEIS NO TETO E NA BASE PARA PASSAGEM DE CABOS. PÉS NIVELADORES. PINTURA ELETROSTÁTICA EPÓXI-PÓ  NA COR PRETA, BEGE OU CINZA. PROFUNDIDADE: 570MM. CAPACIDADE:
C) 24U</t>
  </si>
  <si>
    <t>TEL-0018</t>
  </si>
  <si>
    <t>RACK METÁLICO FECHADO DE PISO. PADRÃO 19”. PORTA DE VIDRO TEMPERADO COM FECHADURA, ESTRUTURA EM CHAPA DE AÇO 1,5MM. FUNDO, TETO E LATERAIS EM CHAPA METÁLICA REMOVÍVEIS. ABERTURAS DESTACÁVEIS NO TETO E NA BASE PARA PASSAGEM DE CABOS. PÉS NIVELADORES. PINTURA ELETROSTÁTICA EPÓXI-PÓ  NA COR PRETA, BEGE OU CINZA. PROFUNDIDADE: 570MM. CAPACIDADE:
D) 32U</t>
  </si>
  <si>
    <t>TEL-0019</t>
  </si>
  <si>
    <t>RACK METÁLICO FECHADO DE PISO. PADRÃO 19”. PORTA DE VIDRO TEMPERADO COM FECHADURA, ESTRUTURA EM CHAPA DE AÇO 1,5MM. FUNDO, TETO E LATERAIS EM CHAPA METÁLICA REMOVÍVEIS. ABERTURAS DESTACÁVEIS NO TETO E NA BASE PARA PASSAGEM DE CABOS. PÉS NIVELADORES. PINTURA ELETROSTÁTICA EPÓXI-PÓ  NA COR PRETA, BEGE OU CINZA. PROFUNDIDADE: 570MM. CAPACIDADE:
E) 44U</t>
  </si>
  <si>
    <t>TEL-0020</t>
  </si>
  <si>
    <t>TEL-0021</t>
  </si>
  <si>
    <t>GABINETE METÁLICO FECHADO (BRACKET), 12U, PARA FIXAÇÃO EM PAREDE. PADRÃO 19”. PORTA DE ACRÍLICO TRANSPARENTE COM FECHADURA, ESTRUTURA EM CHAPA DE AÇO 0,75MM. FUNDO, TETO E LATERAIS EM CHAPA METÁLICA. LATERAIS REMOVÍVEIS. ABERTURAS NO TETO E NA BASE PARA PASSAGEM DE CABOS. PINTURA ELETROSTÁTICA EPÓXI-PÓ  NA COR PRETA, BEGE OU CINZA. PROFUNDIDADE: 570MM.</t>
  </si>
  <si>
    <t>TEL-0022</t>
  </si>
  <si>
    <t>TEL-0023</t>
  </si>
  <si>
    <t>SISTEMA DE VENTILAÇÃO PARA RACK OU BRACKET PADRÃO 19”, COMPOSTO DE DOIS VENTILADORES, CHAVE LIGA/DESLIGA, FUSÍVEL DE PROTEÇÃO E CHAVE COMUTADORA 127/220V.</t>
  </si>
  <si>
    <t>TEL-0024</t>
  </si>
  <si>
    <t>KIT DE FIXAÇÃO COM: PORCA GAIOLA M5, PARAFUSO PHILIPS M5X12 E ARRUELA.</t>
  </si>
  <si>
    <t>TEL-0025</t>
  </si>
  <si>
    <t>TEL-0026</t>
  </si>
  <si>
    <t>TEL-0027</t>
  </si>
  <si>
    <t>QUADRO BRANCO EM MATERIAL TERMOPLÁSTICO 5U, EMBUTIR, ACABAMENTO COM PORTA BRANCA (PADRÃO 12”), MOLDURA BASCULANTE METÁLICA (PADRÃO 12”), IP40, INCLUSO ACESSÓRIOS PARA FIXAÇÃO. DIMENSÕES: 430X400X92MM. REF.: 914251 DA CEMAR OU SIMILAR.</t>
  </si>
  <si>
    <t>TEL-0028</t>
  </si>
  <si>
    <t>QUADRO BRANCO EM MATERIAL TERMOPLÁSTICO 5U, SOBREPOR, ACABAMENTO COM PORTA BRANCA (PADRÃO 12”), MOLDURA BASCULANTE METÁLICA (PADRÃO 12”), IP40, INCLUSO ACESSÓRIOS PARA FIXAÇÃO. DIMENSÕES: 430X400X123MM. REF.: 914254 DA CEMAR OU SIMILAR.</t>
  </si>
  <si>
    <t>TEL-0029</t>
  </si>
  <si>
    <t>PLACA PATCH PANEL EM AÇO NA COR, 1U, PADRÃO 12”, PARA ATÉ 12 TOMADAS RJ 45 PADRÃO KEYSTONE. CORPO EM AÇO NA COR BRANCA. DIMENSÕES: 44X305X10MM. REF.: 905831 DA CEMAR OU SIMILAR.</t>
  </si>
  <si>
    <t>TEL-0030</t>
  </si>
  <si>
    <t>PLACA DE ACABAMENTO (TAMPA CEGA), 1U, PADRÃO 12”. CORPO EM AÇO NA COR BRANCA. DIMENSÕES: 44X305X10MM. REF.: 905832 DA CEMAR OU SIMILAR.</t>
  </si>
  <si>
    <t>TEL-0031</t>
  </si>
  <si>
    <t>ORGANIZADOR DE CABOS HORIZONTAL, 1U, PADRÃO 12”. CORPO EM AÇO NA COR BRANCA. DIMENSÕES: 44X305X53MM. REF.: 905833 DA CEMAR OU SIMILAR.</t>
  </si>
  <si>
    <t>TEL-0032</t>
  </si>
  <si>
    <t xml:space="preserve">CAIXA TELEFÔNICA PADRÃO TELEBRAS, EM CHAPA METÁLICA, COM FUNDO DE MADEIRA DE 2CM, PORTA COM DOBRADIÇA E FECHADURA. INSTALAÇÃO DE SOBREPOR. DIMENSÕES:
B) 30X30X14CM </t>
  </si>
  <si>
    <t>TEL-0033</t>
  </si>
  <si>
    <t xml:space="preserve">CAIXA TELEFÔNICA PADRÃO TELEBRAS, EM CHAPA METÁLICA, COM FUNDO DE MADEIRA DE 2CM, PORTA COM DOBRADIÇA E FECHADURA. INSTALAÇÃO DE EMBUTIR. DIMENSÕES:
B) 30X30X14CM </t>
  </si>
  <si>
    <t>TEL-0034</t>
  </si>
  <si>
    <t>TEL-0035</t>
  </si>
  <si>
    <t>INS-0001</t>
  </si>
  <si>
    <t>INS-0002</t>
  </si>
  <si>
    <t>INS-0003</t>
  </si>
  <si>
    <t>INS-0004</t>
  </si>
  <si>
    <t>INS-0005</t>
  </si>
  <si>
    <t>INS-0006</t>
  </si>
  <si>
    <t>INS-0007</t>
  </si>
  <si>
    <t>INS-0008</t>
  </si>
  <si>
    <t>INS-0009</t>
  </si>
  <si>
    <t>INS-0010</t>
  </si>
  <si>
    <t>INS-0011</t>
  </si>
  <si>
    <t>INS-0012</t>
  </si>
  <si>
    <t>INS-0013</t>
  </si>
  <si>
    <t>FORNECER E ADAPTAR DUAS BASES E27; FORNECER E INSTALAR DUAS LÂMPADAS FLUORESCENTES COMPACTAS INTEGRADA 20W – 127/220V - BASE E27.</t>
  </si>
  <si>
    <t>INS-0014</t>
  </si>
  <si>
    <t>INS-0015</t>
  </si>
  <si>
    <t>INS-0016</t>
  </si>
  <si>
    <t>INS-0017</t>
  </si>
  <si>
    <t>INS-0018</t>
  </si>
  <si>
    <t>INS-0019</t>
  </si>
  <si>
    <t>INS-0020</t>
  </si>
  <si>
    <t>INS-0021</t>
  </si>
  <si>
    <t>INS-0022</t>
  </si>
  <si>
    <t>INS-0023</t>
  </si>
  <si>
    <r>
      <t xml:space="preserve">CANALETA EM PVC, COR BRANCA, ANTICHAMA, BARRA DE 2,0M, COM TAMPA, ACESSÓRIOS E CONEXÕES  (EMENDAS, LUVAS, DERIVAÇÕES, COTOVELOS, CURVAS, ACABAMENTOS, SUPORTES, FIXAÇÕES, PARAFUSOS, BUCHAS, ETC.),  REF. DUTOPLAST OU SIMILAR, NAS SEGUINTES DIMENSÕES:
</t>
    </r>
    <r>
      <rPr>
        <sz val="9"/>
        <color rgb="FF000000"/>
        <rFont val="Calibri"/>
        <family val="2"/>
      </rPr>
      <t>B) 50X20MM, COM DIVISÃO INTERNA</t>
    </r>
  </si>
  <si>
    <r>
      <t xml:space="preserve">CANALETA EM PVC, COR BRANCA, ANTICHAMA, BARRA DE 2,0M, COM TAMPA, ACESSÓRIOS E CONEXÕES  (EMENDAS, LUVAS, DERIVAÇÕES, COTOVELOS, CURVAS, ACABAMENTOS, SUPORTES, FIXAÇÕES, PARAFUSOS, BUCHAS, ETC.),  REF. DUTOPLAST OU SIMILAR, NAS SEGUINTES DIMENSÕES:
</t>
    </r>
    <r>
      <rPr>
        <sz val="9"/>
        <color rgb="FF000000"/>
        <rFont val="Calibri"/>
        <family val="2"/>
      </rPr>
      <t>C) 110X20MM, COM DIVISÃO INTERNA</t>
    </r>
  </si>
  <si>
    <r>
      <t xml:space="preserve">CANALETA DUPLA TIPO “D”, EM PERFIL DE ALUMÍNIO ANODIZADO, BARRA DE 3 METROS. COM DUAS VIAS PARA PASSAGEM DE CABOS, COR BRANCO, INCLUSIVE ELEMENTOS DE FIXAÇÃO.
</t>
    </r>
    <r>
      <rPr>
        <sz val="9"/>
        <color rgb="FF000000"/>
        <rFont val="Calibri"/>
        <family val="2"/>
      </rPr>
      <t>B) 73X45MM.  REF.: DT14441.00 DA DUTOTEC OU SIMILAR</t>
    </r>
  </si>
  <si>
    <r>
      <t xml:space="preserve">TAMPA TERMINAL PARA FECHAMENTO DE CANALETA DE ALUMÍNIO, EM PLÁSTICO ABS NA COR BRANCA, NAS DIMENSÕES:
</t>
    </r>
    <r>
      <rPr>
        <sz val="9"/>
        <color rgb="FF000000"/>
        <rFont val="Calibri"/>
        <family val="2"/>
      </rPr>
      <t>B) 45X73MM. REF.: DT49540.00 DA DUTOTEC OU SIMILAR.</t>
    </r>
  </si>
  <si>
    <r>
      <t xml:space="preserve">ADAPTADOR CANALETA – ELETRODUTO, EM PLÁSTICO ABS NA COR BRANCA, PARA CANALETA DE ALUMÍNIO, NOS SEGUINTES TIPOS:
</t>
    </r>
    <r>
      <rPr>
        <sz val="9"/>
        <color rgb="FF000000"/>
        <rFont val="Calibri"/>
        <family val="2"/>
      </rPr>
      <t>B) 2X1” (45X73MM) . REF.: DT47840.00 DA DUTOTEC OU SIMILAR.</t>
    </r>
  </si>
  <si>
    <r>
      <t xml:space="preserve">QUADRO DE DISTRIBUIÇÃO DE CIRCUITOS ELÉTRICOS, EM CHAPA DE AÇO, PINTADO NA COR CINZA OU BEGE, USO INTERNO, COMPOSTO DE TAMPA, ESPELHO, PLACA DE MONTAGEM E CORPO DA CAIXA, COM BARRAMENTOS DE COBRE PRINCIPAL VERTICAL E BARRAMENTOS SECUNDÁRIOS HORIZONTAIS (CONFIGURAÇÃO ESPINHA DE PEIXE) E BARRAMENTOS DE NEUTRO E TERRA, ESPAÇO PARA DISJUNTOR GERAL, DPSS E DRS, COM TRILHO PARA SUPORTE DE DISJUNTORES TIPO DIN (PADRÃO EUROPEU), IDENTIFICAÇÃO DOS DISJUNTORES E CIRCUITOS COM ETIQUETA AUTOADESIVA COM IMPRESSÃO TÉRMICA, COM PORTA DOCUMENTOS CONTENDO O DIAGRAMA TRIFILAR DO QUADRO. PORTA COM FECHADURA E PONTO DE ATERRAMENTO. NAS SEGUINTES CONFIGURAÇÕES:
</t>
    </r>
    <r>
      <rPr>
        <sz val="9"/>
        <color rgb="FF000000"/>
        <rFont val="Calibri"/>
        <family val="2"/>
      </rPr>
      <t>A) - INSTALAÇÃO: DE EMBUTIR
- BARRAMENTO PRINCIPAL BIFÁSICO, NEUTRO E TERRA: 100A
- BARRAMENTOS SECUNDÁRIOS: 32A
- ESPAÇO PARA 16 DISJUNTORES DE SAÍDA MONOPOLARES.</t>
    </r>
  </si>
  <si>
    <t/>
  </si>
  <si>
    <t>CONECTOR SEALTUBO 3/4”</t>
  </si>
  <si>
    <t>CONECTOR SEALTUBO 1”</t>
  </si>
  <si>
    <t>ELETRODUTO DE AÇO CARBONO TIPO RÍGIDO, COM ROSCA NAS EXTREMIDADES, FORNECIDO EM PEÇAS DE 3M DE COMPRIMENTO. AÇO GALVANIZADO. COM ACESSÓRIOS E CONEXÕES  (LUVAS, BUCHAS, ARRUELAS, BRAÇADEIRAS, SUPORTES, FIXAÇÕES, CURVAS, ETC.), NOS SEGUINTES DIÂMETROS:
B) Ø 1"</t>
  </si>
  <si>
    <t xml:space="preserve">CONDULETE DE ALUMINIO TIPO X, PARA ELETRODUTO ROSCAVEL DE 3", COM TAMPA CEGA                                                                                                                                                                                                                                                                                                                                                                                                                              </t>
  </si>
  <si>
    <t xml:space="preserve">BUCHA DE NYLON SEM ABA S6, COM PARAFUSO DE 4,20 X 40 MM EM ACO ZINCADO COM ROSCA SOBERBA, CABECA CHATA E FENDA PHILLIPS                                                                                                                                                                                                                                                                                                                                                                                   </t>
  </si>
  <si>
    <t xml:space="preserve">CONDULETE DE ALUMINIO TIPO X, PARA ELETRODUTO ROSCAVEL DE 4", COM TAMPA CEGA                                                                                                                                                                                                                                                                                                                                                                                                                              </t>
  </si>
  <si>
    <t xml:space="preserve">CANALETA EM PVC, COR BRANCA, ANTICHAMA, BARRA DE 2,0M, COM TAMPA, ACESSÓRIOS E CONEXÕES  (EMENDAS, LUVAS, DERIVAÇÕES, COTOVELOS, CURVAS, ACABAMENTOS, SUPORTES, FIXAÇÕES, PARAFUSOS, BUCHAS, ETC.), REF. LINHA X DA LEGRAND, NAS SEGUINTES DIMENSÕES:
A) 20X10MM, SEM DIVISÃO INTERNA </t>
  </si>
  <si>
    <t>CANALETA EM PVC, COR BRANCA, ANTICHAMA, BARRA DE 2,0M, COM TAMPA, ACESSÓRIOS E CONEXÕES  (EMENDAS, LUVAS, DERIVAÇÕES, COTOVELOS, CURVAS, ACABAMENTOS, SUPORTES, FIXAÇÕES, PARAFUSOS, BUCHAS, ETC.), REF. LINHA X DA LEGRAND, NAS SEGUINTES DIMENSÕES:
B) 50X20MM, COM DIVISÃO INTERNA</t>
  </si>
  <si>
    <t>CANALETA EM PVC, COR BRANCA, ANTICHAMA, BARRA DE 2,0M, COM TAMPA, ACESSÓRIOS E CONEXÕES  (EMENDAS, LUVAS, DERIVAÇÕES, COTOVELOS, CURVAS, ACABAMENTOS, SUPORTES, FIXAÇÕES, PARAFUSOS, BUCHAS, ETC.), REF. LINHA X DA LEGRAND, NAS SEGUINTES DIMENSÕES:
C) 110X20MM, COM DIVISÃO INTERNA</t>
  </si>
  <si>
    <t>CURVA VERTICAL EXTERNA, EM ALUMÍNIO ANODIZADO PINTADO NA COR BRANCA, R=30MM, LARGURA DE 73MM, COM UM SEPTO. PARA DUTO DE 45MM DE ALTURA. REF: DT 38440.30 DA DUTOTEC OU SIMILAR.</t>
  </si>
  <si>
    <t xml:space="preserve">CANALETA DUPLA TIPO “D”, EM PERFIL DE ALUMÍNIO ANODIZADO, BARRA DE 3 METROS. COM DUAS VIAS PARA PASSAGEM DE CABOS, COR BRANCO, INCLUSIVE ELEMENTOS DE FIXAÇÃO.
B) 73X45MM. REF.: DT14441.00 DA DUTOTEC OU SIMILAR </t>
  </si>
  <si>
    <t>CURVA VERTICAL INTERNA PARA CANALETA, PLANA LISA, EM ALUMÍNIO ANODIZADO PINTADO NA COR BRANCA, RAIO=30MM, LARGURA DE 73MM, COM UM  SEPTO DIVISOR. REF.: DT38040.30 DA DUTOTEC OU SIMILAR.</t>
  </si>
  <si>
    <t>TAMPA TERMINAL PARA FECHAMENTO DE CANALETA DE ALUMÍNIO, EM PLÁSTICO ABS NA COR BRANCA, NAS DIMENSÕES:
B) 45X73MM. REF.: DT49540.00 DA DUTOTEC OU SIMILAR.</t>
  </si>
  <si>
    <t>ADAPTADOR CANALETA – ELETRODUTO, EM PLÁSTICO ABS NA COR BRANCA, PARA CANALETA DE ALUMÍNIO, NOS SEGUINTES TIPOS:
B) 2X1” (45X73MM) . REF.: DT47840.00 DA DUTOTEC OU SIMILAR.</t>
  </si>
  <si>
    <t>CABO PP 500V, CLASSE 5, COMPOSTO POR TERMOPLÁSTICO DE PVC FLEXÍVEL, NA COR PRETA. NAS SEGUINTES CARACTERÍSTICAS:
C) 2X2,5MM2</t>
  </si>
  <si>
    <t>CABO PP 500V, CLASSE 5, COMPOSTO POR TERMOPLÁSTICO DE PVC FLEXÍVEL, NA COR PRETA. NAS SEGUINTES CARACTERÍSTICAS:
D) 3x1,5mm²</t>
  </si>
  <si>
    <t>CABO PP 500V, CLASSE 5, COMPOSTO POR TERMOPLÁSTICO DE PVC FLEXÍVEL, NA COR PRETA. NAS SEGUINTES CARACTERÍSTICAS:
E) 3x2,5mm²</t>
  </si>
  <si>
    <t>CABO PP 500V, CLASSE 5, COMPOSTO POR TERMOPLÁSTICO DE PVC FLEXÍVEL, NA COR PRETA. NAS SEGUINTES CARACTERÍSTICAS:
F) 3x4mm²</t>
  </si>
  <si>
    <t>CAIXA DE PISO EM ALUMÍNIO COM 2 FUROS PARA ELETRODUTO 3/4”, DIMENSÃO 4X2”. REF.: OLIVO OU SIMILAR.</t>
  </si>
  <si>
    <t>CAIXA DE PISO EM ALUMÍNIO COM 2 FUROS PARA ELETRODUTO 3/4”, DIMENSÃO 4X2”.</t>
  </si>
  <si>
    <t>CAIXA DE PISO EM ALUMÍNIO COM 4 FUROS PARA ELETRODUTO 3/4”, DIMENSÃO 4X4”. REF.: OLIVO OU SIMILAR.</t>
  </si>
  <si>
    <t>CAIXA DE PISO EM ALUMÍNIO COM 4 FUROS PARA ELETRODUTO 3/4”, DIMENSÃO 4X4”.</t>
  </si>
  <si>
    <t>CAIXA DE SOBREPOR MULTIUSO 4 SAÍDAS, CONFORME NBR 14136, COR BRANCA PARA INSTALAÇÃO COM SISTEMA DE CANALETAS DE PVC OU ELETRODUTO.</t>
  </si>
  <si>
    <t>PLACA 4"X2" PARA TRÊS (3) MÓDULOS, INCLUSIVE FORNECIMENTO E INSTALAÇÃO, EXCLUSIVE SUPORTE E MÓDULO</t>
  </si>
  <si>
    <t>PLACA PARA CAIXA 2X4” PARA PISO COM 1 TOMADA, 20A, CONFORME NBR14136, EM AÇO INOX TIPO UNHA REDONDA. REF.: OLIVO OU SIMILAR.</t>
  </si>
  <si>
    <t>PLACA PARA CAIXA 2X4” PARA PISO COM 1 TOMADA, 20A, CONFORME NBR14136, EM AÇO INOX TIPO UNHA REDONDA.</t>
  </si>
  <si>
    <t>PLACA PARA CAIXA 4X4” PARA PISO COM 1 TOMADA, 20A, CONFORME NBR14136, EM AÇO INOX TIPO UNHA REDONDA. REF.: OLIVO OU SIMILAR.</t>
  </si>
  <si>
    <t>PLACA PARA CAIXA 4X4” PARA PISO COM 1 TOMADA, 20A, CONFORME NBR14136, EM AÇO INOX TIPO UNHA REDONDA.</t>
  </si>
  <si>
    <t>PLACA PARA CAIXA 4X4” PARA PISO COM 2 TOMADAS, 20A, CONFORME NBR14136, EM AÇO INOX TIPO UNHA REDONDA. REF.: OLIVO OU SIMILAR.</t>
  </si>
  <si>
    <t>PLACA PARA CAIXA 4X4” PARA PISO COM 2 TOMADAS, 20A, CONFORME NBR14136, EM AÇO INOX TIPO UNHA REDONDA.</t>
  </si>
  <si>
    <t>TOMADA PARA PISO 20A 2P+T</t>
  </si>
  <si>
    <t>PLACA COM FURO CENTRAL DE PISO PARA CAIXA 4X2”, EM AÇO INOX. REF.: OLIVO OU SIMILAR.</t>
  </si>
  <si>
    <t>PLACA COM FURO CENTRAL DE PISO PARA CAIXA 4X2”, EM AÇO INOX.</t>
  </si>
  <si>
    <t>PLACA COM FURO CENTRAL DE PISO PARA CAIXA 4X4”, EM AÇO INOX. REF.: OLIVO OU SIMILAR.</t>
  </si>
  <si>
    <t>PLACA COM FURO CENTRAL DE PISO PARA CAIXA 4X4”, EM AÇO INOX.</t>
  </si>
  <si>
    <t>PLACA CEGA PARA CAIXA 2X4” PARA PISO, EM AÇO INOX. REF.: OLIVO OU SIMILAR.</t>
  </si>
  <si>
    <t>PLACA CEGA PARA CAIXA 2X4” PARA PISO, EM AÇO INOX.</t>
  </si>
  <si>
    <t>PLACA CEGA PARA CAIXA 4X4” PARA PISO, EM AÇO INOX. REF.: OLIVO OU SIMILAR.</t>
  </si>
  <si>
    <t>PLACA CEGA PARA CAIXA 4X4” PARA PISO, EM AÇO INOX.</t>
  </si>
  <si>
    <t>ANEL DE REGULAGEM PARA CAIXA NO PISO 4X2”, EM FERRO FUN.IDO OU ALUMÍNIO.</t>
  </si>
  <si>
    <t>ANEL DE REGULAGEM PARA CAIXA NO PISO 4X4”, EM FERRO FUN.IDO OU ALUMÍNIO.</t>
  </si>
  <si>
    <t>PRENSA CABOS, BITOLA 1", PARA CABOS DE DIÂMETRO DE 18 A 24 MM.</t>
  </si>
  <si>
    <t>CAIXA DE PASSAGEM PVC PARA PAREDE COM INSTALAÇÃO DE EMBUTIR. MARCA TIGRE, NAS SEGUINTES DIMENSÕES (AXLXP):
C) 400X400X85 MM (CPT 40)</t>
  </si>
  <si>
    <t>CAIXA DE PASSAGEM PVC PARA PAREDE COM INSTALAÇÃO DE SOBREPOR. MARCA TIGRE, NAS SEGUINTES DIMENSÕES (AXLXP):
C) 400X400X98 MM (CPT 40)</t>
  </si>
  <si>
    <t>A) - INSTALAÇÃO: DE EMBUTIR
- BARRAMENTO PRINCIPAL BIFÁSICO, NEUTRO E TERRA: 100A
- BARRAMENTOS SECUNDÁRIOS: 32A
- ESPAÇO PARA 16 DISJUNTORES DE SAÍDA MONOPOLARES."</t>
  </si>
  <si>
    <t xml:space="preserve">B) - INSTALAÇÃO: DE EMBUTIR - BARRAMENTO PRINCIPAL BIFÁSICO, NEUTRO E TERRA: 100A - BARRAMENTOS SECUN.ÁRIOS: 32A - ESPAÇO PARA 22 DISJUNTORES DE SAÍDA MONOPOLARES. </t>
  </si>
  <si>
    <t>C) - INSTALAÇÃO: DE EMBUTIR
- BARRAMENTO PRINCIPAL TRIFÁSICO, NEUTRO E TERRA: 100A
- BARRAMENTOS SECUN.ÁRIOS: 32A
- ESPAÇO PARA 16 DISJUNTORES DE SAÍDA MONOPOLARES.</t>
  </si>
  <si>
    <t>D) - INSTALAÇÃO: DE EMBUTIR
- BARRAMENTO PRINCIPAL TRIFÁSICO, NEUTRO E TERRA: 100A
- BARRAMENTOS SECUN.ÁRIOS: 32A
- ESPAÇO PARA 28 DISJUNTORES DE SAÍDA MONOPOLARES.</t>
  </si>
  <si>
    <t>E) - INSTALAÇÃO: DE EMBUTIR
- BARRAMENTO PRINCIPAL TRIFÁSICO, NEUTRO E TERRA: 100A
- BARRAMENTOS SECUN.ÁRIOS: 32A
- ESPAÇO PARA 34 DISJUNTORES DE SAÍDA MONOPOLARES.</t>
  </si>
  <si>
    <t>F) - INSTALAÇÃO: DE EMBUTIR
- BARRAMENTO PRINCIPAL TRIFÁSICO, NEUTRO E TERRA: 150A
- BARRAMENTOS SECUN.ÁRIOS: 32A
- ESPAÇO PARA 44 DISJUNTORES DE SAÍDA MONOPOLARES.</t>
  </si>
  <si>
    <t>G) - INSTALAÇÃO: DE SOBREPOR
- BARRAMENTO PRINCIPAL BIFÁSICO, NEUTRO E TERRA: 100A
- BARRAMENTOS SECUN.ÁRIOS: 32A
- ESPAÇO PARA 16 DISJUNTORES DE SAÍDA MONOPOLARES.</t>
  </si>
  <si>
    <t>H) - INSTALAÇÃO: DE SOBREPOR
- BARRAMENTO PRINCIPAL BIFÁSICO, NEUTRO E TERRA: 100A
- BARRAMENTOS SECUN.ÁRIOS: 32A
- ESPAÇO PARA 22 DISJUNTORES DE SAÍDA MONOPOLARES.</t>
  </si>
  <si>
    <t>I) - INSTALAÇÃO: DE SOBREPOR
- BARRAMENTO PRINCIPAL TRIFÁSICO, NEUTRO E TERRA: 100A
- BARRAMENTOS SECUN.ÁRIOS: 32A
- ESPAÇO PARA 16 DISJUNTORES DE SAÍDA MONOPOLARES.</t>
  </si>
  <si>
    <t>J) - INSTALAÇÃO: DE SOBREPOR
- BARRAMENTO PRINCIPAL TRIFÁSICO, NEUTRO E TERRA: 100A
- BARRAMENTOS SECUN.ÁRIOS: 32A
- ESPAÇO PARA 28 DISJUNTORES DE SAÍDA MONOPOLARES.</t>
  </si>
  <si>
    <t>K) - INSTALAÇÃO: DE SOBREPOR
- BARRAMENTO PRINCIPAL TRIFÁSICO, NEUTRO E TERRA: 100A
- BARRAMENTOS SECUN.ÁRIOS: 32A
- ESPAÇO PARA 34 DISJUNTORES DE SAÍDA MONOPOLARES.</t>
  </si>
  <si>
    <t>L) - INSTALAÇÃO: DE SOBREPOR
- BARRAMENTO PRINCIPAL TRIFÁSICO, NEUTRO E TERRA: 150A
- BARRAMENTOS SECUN.ÁRIOS: 32A
- ESPAÇO PARA 44 DISJUNTORES DE SAÍDA MONOPOLARES.</t>
  </si>
  <si>
    <t xml:space="preserve">DISJUNTOR TERMOMAGNÉTICO, PADRÃO DIN/EUROPEU, CONFORME NORMA NBR 60898,  CORRENTE DE INTERRUPÇÃO SIMÉTRICA IGUAL OU MAIOR QUE 3KA EM 220V - CURVA C:
V) 3X80A (TRIPOLAR) </t>
  </si>
  <si>
    <t xml:space="preserve">TERMINAL A COMPRESSAO EM COBRE ESTANHADO PARA CABO 35 MM2, 1 FURO E 1 COMPRESSAO, PARA PARAFUSO DE FIXACAO M8                                                                                                                                                                                                                                                                                                                                                                                             </t>
  </si>
  <si>
    <t xml:space="preserve">DISJUNTOR TERMOMAGNÉTICO, PADRÃO DIN/EUROPEU, CONFORME NORMA NBR 60898,  CORRENTE DE INTERRUPÇÃO SIMÉTRICA IGUAL OU MAIOR QUE 3KA EM 220V - CURVA C:
W) 3X100A (TRIPOLAR) </t>
  </si>
  <si>
    <t xml:space="preserve">TERMINAL A COMPRESSAO EM COBRE ESTANHADO PARA CABO 50 MM2, 1 FURO E 1 COMPRESSAO, PARA PARAFUSO DE FIXACAO M8                                                                                                                                                                                                                                                                                                                                                                                             </t>
  </si>
  <si>
    <t>PROGRAMADOR DE HORAS - 100 / 240CVCA - 48 BWT – 40HR – COEL</t>
  </si>
  <si>
    <t>REFLETOR/HOLOFOTE LED, CORPO EM ALUMÍNIO/VIDRO. IP 65. BIVOLT. NAS SEGUINTES POTÊNCIAS:B) 20 W</t>
  </si>
  <si>
    <t>LUMINÁRIA TIPO BALIZADOR EMBUTIDA NA PAREDE COM 1 LÂMPADA DE LED, TIPO BULBO, DE 9W. REF: PIROPO DA ITAIM OU EQUIVALENTE.</t>
  </si>
  <si>
    <t>LÂMPADA LED, BASE E27, POTÊNCIA 9W, BULBO A60, TEMPERATURA DA COR 6500K, TENSÃO 110-127V, FORNECIMENTO E INSTALAÇÃO, EXCLUSIVE LUMINÁRIA</t>
  </si>
  <si>
    <t>LÂMPADA LED MR16 DE 4.8W, BASE GU10, FLUXO LUMINOSO DE 360LM, TEMPERATURA DE COR DE 2700K, BIVOLT, 60HZ. REF. SE-130-1640 DA SAVE ENERGY OU SIMILAR.</t>
  </si>
  <si>
    <t>LÂMPADA LED MR16 DE 7W, BASE GU10, FLUXO LUMINOSO DE 470LM, TEMPERATURA DE COR DE 2700K, BIVOLT, 60HZ. REF. SE-130-562 DA SAVE ENERGY OU SIMILAR</t>
  </si>
  <si>
    <t>FITA DE LED, 12VCC, 5W/M, 400LM/M, LUZ FRIA 6500K, GRAU DE PROTEÇÃO IP20, ROLO COM 5M, IRC 70, VIDA ÚTIL 15.000H, GARANTIA DE 2 ANOS. REF.: MODELO STH7804/65 - 12VCC - IP20 DA STELLA OU SIMILAR.</t>
  </si>
  <si>
    <t>FONTE PARA FITA LED, TENSÃO DE ENTRADA 100-240VCA 60HZ, TENSÃO DE SAÍDA 12VCC, 3,34 A, POTÊNCIA 25W, FATOR DE POTÊNCIA &gt;0,5, GRAU DE PROTEÇÃO IP20, GARANTIA DE 1 ANO. REF.: MODELO STH6891 - AC 100-240V DA STELLA OU SIMILAR.</t>
  </si>
  <si>
    <t>LUMINÁRIA DE EMERGÊNCIA DE LED DE POTÊNCIA 10W, 24VCC. REF.: SLIM DA LUXPRYME OU EQUIVALENTE.</t>
  </si>
  <si>
    <t>CENTRAL DE ILUMINAÇÃO DE EMERGÊNCIA DE 24VCC, 1000W, COM BANCO DE BATERIAS. REF.: UNITRON OU EQUIVALENTE.</t>
  </si>
  <si>
    <t>KIT PENDENTE STE BR PARA LUMINÁRIAS FLAT REF.: STH6999</t>
  </si>
  <si>
    <t>FECHO ELETROMAGNÉTICO, PARA INSTALAÇÃO EMBUTIDA EM BATENTE DE PORTAS DE MADEIRA OU METAL, USO INTERNO, COM MEMÓRIA MECÂNICA (DESTRAVA NO PRIMEIRO IMPULSO E SÓ VOLTA A TRAVAR APÓS SER ABERTA E FECHADA NOVAMENTE), EM LIGA DE ALUMÍNIO, ADAPTÁVEL À PORTAS COM ABERTURA PARA ESQUERDA OU DIREITA E PARA DENTRO OU FORA, COM ESPELHO LONGO E TRINCO AJUSTÁVEL, ALIMENTAÇÃO ELÉTRICA: 12VCA. REF.: MODELO FEC-91-LA DA HDL OU SIMILAR.</t>
  </si>
  <si>
    <t>FECHADURA ELÉTRICA PARA PORTA DE VIDRO DE UMA FOLHA COM ABERTURA PARA FORA, FIXAÇÃO EM RECORTE PADRÃO NO VIDRO, ABERTURA EXTERNA POR CHAVE E INTERNA POR MAÇANETA TIPO L, COM MEMÓRIA MECÂNICA (DESTRAVA NO PRIMEIRO IMPULSO E SÓ VOLTA A TRAVAR APÓS SER ABERTA E FECHADA  NOVAMENTE), CORPO EM AÇO INOX ESCOVADO, ALIMENTAÇÃO ELÉTRICA: 12VCA. REF.: MODELO PV-90-1R-AF-L DA HDL OU SIMILAR.</t>
  </si>
  <si>
    <t>FECHADURA ELÉTRICA DE SOBREPOR PARA PORTÃO DE MADEIRA OU METAL COM ABERTURA PARA DENTRO, CORPO EM AÇO PINTADO NA COR PRETA, COM MEMÓRIA MECÂNICA (DESTRAVA NO PRIMEIRO IMPULSO E SÓ VOLTA A TRAVAR APÓS SER ABERTA E FECHADA NOVAMENTE), ABERTURA INTERNA E POR CHAVE, ALIMENTAÇÃO ELÉTRICA: 12VCA. REF.: MODELO C90  DA HDL OU SIMILAR.</t>
  </si>
  <si>
    <t>FONTE 127/220-12VCA, 500MA.  REF.: MODELO TRA-400 DA HDL OU SIMILAR.</t>
  </si>
  <si>
    <t>KIT PORTEIRO ELETRÔNICO (INTERFONE), INSTALAÇÃO DE SOBREPOR, COMPOSTO DE UNIDADE INTERNA E UNIDADE EXTERNA, COM ALARME ANTIVIOLAÇÃO DO PAINEL EXTERNO, ADEQUADO PARA ACIONAMENTO DE FECHADURA 12VCA, ALIMENTAÇÃO ELÉTRICA: 127/220VCA, UNIDADE EXTERNA COM TETO PARA PROTEÇÃO CONTRA INTEMPÉRIES. REF.: MODELO F8NT – AZ01 DA HDL OU SIMILAR.</t>
  </si>
  <si>
    <t>SISTEMA DE ALARME VISUAL E SONORO PARA BANHEIRO ACESSÍVEL, EM CONFORMIDADE COM A NORMA NBR 9050, FUNCIONAMENTO POR RÁDIO FREQUENCIA, COMPOSTO DE:
- UMA CENTRAL DE ALARME, COM COMPARTIMENTO QUEBRA- VIDRO PARA ABRIGAR CHAVE DA PORTA DO BANHEIRO, ALIMENTADO EM 127/220VCA, COM BATERIA 12VCC DE BACKUP, COM LED DE MONITORAMENTO E SISTEMA DE TESTE PARA INSPEÇÃO PERIÓDICA.
- UM  COMANDO REMOTO, À PROVA D'ÁGUA, ALIMENTAÇÃO POR BATERIA 12VCC, COM SINALIZAÇÃO FOSFORESCENTE. REF.: MODELO AE-08 DA ARCO OU SIMILAR.</t>
  </si>
  <si>
    <t>CERCA ELÉTRICA COMPOSTA DE: 
- CENTRAL DE CERCA ELÉTRICA COM ATERRAMENTO ELETRÔNICO, ACOMPANHADA DE CONTROLE REMOTO E BATERIA 12V/ 7AH, CHOQUE PULSATIVO 8000V, CAPACIDADE PARA ELETRIFICAR CERCAS COM ATÉ 1.600 METROS LINEARES (BASEADO EM FIO DE AÇO GALVANIZADO DE 0,7MM DE DIÂMETRO). COM SUPERVISÃO DE CORTE DE FIO E ATERRAMENTO DA CERCA, COM 1 ENTRADA PARA SENSOR COM FIO NF, 1 SAÍDA PARA SIRENE, 1 SAÍDA PARA BATERIA, 1 SAÍDA NA OU NF PARA ALARME. ENERGIA MÁXIMA ARMAZENADA MENOR DE 5 JOULES. CHAVE LIGA/DESLIGA. ALIMENTAÇÃO 127/220V; 
- SIRENE 120DB, 12V; 
- HASTE COBREADA PARA ATERRAMENTO EXCLUSIVO COM DIÂMETRO DE 5/8” E COMPRIMENTO DE 2,4M; 
- FIO DE AÇO GALVANIZADO DE 0,7MM PARA CERCA ELÉTRICA; - HASTES DE ALUMÍNIO TIPO ESTRELA 75CM COM 4 ISOLADORES 15KV (ESPAÇAMENTO MÁXIMO DE 3M ENTRE HASTES); 
- HASTES DE ALUMÍNIO TIPO CANTONEIRA 75CM COM 8 ISOLADORES 15KV (ESPAÇAMENTO MÁXIMO DE 3M ENTRE HASTES); 
- MOLAS DE REPUXO; 
- PLACAS DE ADVERTÊNCIA EM ALUMÍNIO TAMANHO18X13CM COM OS DIZERES E GRAVURAS PADRONIZADOS IMPRESSOS: “PERIGO CERCA ELÉTRICA” (ESPAÇAMENTO MÁXIMO DE 5M ENTRE PLACAS); 
- CABO DE ALTA ISOLAÇÃO (15KV) PARA LIGAÇÃO DA CENTRAL À CERCA</t>
  </si>
  <si>
    <t>ACIONAMENTO MOTORIZADO PARA PORTÃO DE GARAGEM, COM DESTRAVAMENTO MANUAL EM CASO DE FALTA DE ENERGIA, PROTEÇÃO TÉRMICA DO MOTOR, 60 CICLOS/HORA, DESLIZANTE, PESO DO PORTÃO ATÉ 500KG, TAMANHO DA FOLHA ATÉ 3,5M,  POTÊNCIA DO MOTOR 1/2CV, ALIMENTAÇÃO ELÉTRICA 220V, BIFÁSICO, COM DOIS CONTROLES REMOTO</t>
  </si>
  <si>
    <t>SINALEIRO DE GARAGEM VISUAL E SONORO, COM LEDS DE ALTO BRILHO, COM ALARME SONORO DE 80DB, ALIMENTAÇÃO ELÉTRICA EM 127/ 220V, COM PLACA DE AVISO COM OS DIZERES: “CUIDADO VEÍCULOS”</t>
  </si>
  <si>
    <t>AUTOMATIZADOR DA PORTA AUTOMÁTICA. REF.: K-240S DA AUTOMEC OU EQUIVALENTE.</t>
  </si>
  <si>
    <t>RENOVADOR DE AR PARA BANHEIRO, INCLUINDO TUBO FLEXÍVEL  -  TIPO  VENTOKIT</t>
  </si>
  <si>
    <t>RENOVADOR DE AR PARA BANHEIRO</t>
  </si>
  <si>
    <t>TUBO FLEXÍVEL POLIWEST PVC P/ RENOVADORES DE AR-3M-PROLONGADOR</t>
  </si>
  <si>
    <t>POSTE RETO FLANGEADO EM AÇO GALVANIZADO, COM ÍNDICE DE PROTEÇÃO IP65, ALTURA DE 3 METROS, COM BASE 20X20CM, FORNECIDO COM 4 CHUMBADORES DE DN 16MM, 300X100MM</t>
  </si>
  <si>
    <t>CABO LÓGICO UTP, CATEGORIA 5E, COM 4 PARES TRANÇADOS DE CONDUTORES DE COBRE COM SEÇÃO DE 24AWG,  BLINDADO (F/UTP), REVESTIMENTO EXTERNO NA COR AZUL, CLASSE LSZH, COM IDENTIFICAÇÃO NO CABO EM INTERVALOS REGULARES DA MARCA DO FABRICANTE, SEÇÃO NOMINAL E CATEGORIA. REF: FURUKAWA OU SIMILAR</t>
  </si>
  <si>
    <t>PATCH CORD UTP CAT5E, 4 PARES, COM BOTA DE PROTEÇÃO, TIA-568A. COMPRIMENTO E COR:
C) 5 METROS</t>
  </si>
  <si>
    <t>CABO HDMI 10 METROS, COM CONECTORES HDMI MACHO NAS DUAS EXTREMIDADES.</t>
  </si>
  <si>
    <t>CABO HDMI 25 METROS, COM CONECTORES HDMI MACHO NAS DUAS EXTREMIDADES.</t>
  </si>
  <si>
    <t>PLUG/CONECTOR MACHO, RJ-45, CATEGORIA 5E, SEM BLINDAGEM, PARA CABOS UTP 4 PARES DE 22 A 26AWG, PADRÃO DE MONTAGEM T568A OU B.</t>
  </si>
  <si>
    <t>PLUG/CONECTOR MACHO, RJ-45, CATEGORIA 6, SEM BLINDAGEM, PARA CABOS UTP 4 PARES DE 22 A 26AWG, PADRÃO DE MONTAGEM T568A OU B.</t>
  </si>
  <si>
    <t>CONJUNTO COM MÓDULO/CONECTOR FÊMEA RJ-45 E ADAPTADOR PARA TOMADA RJ45, CATEGORIA 5E E/OU 6, EM POSTO/MÓDULO PADRÃO, EM PVC, COR BRANCA.  REF.: PIAL PLUS/FURUKAWA OU SIMILAR.</t>
  </si>
  <si>
    <t>MÓDULO RJ45 CAT45E</t>
  </si>
  <si>
    <t>ADAPTADOR PARA TOMADA RJ45, CATEGORIA 5E E/OU 6, EM POSTO/MÓDULO PADRÃO, EM PVC, COR BRANCA.</t>
  </si>
  <si>
    <t>TAMPA DE CONDULETE 1” COM SUPORTE PARA 1 RJ45 CAT5E</t>
  </si>
  <si>
    <t>TAMPA DE CONDULETE 1” COM SUPORTE PARA 2 RJ45 CAT5E</t>
  </si>
  <si>
    <t>RACK DE COLUNA ABERTO 36U COM GUIA LATERAL</t>
  </si>
  <si>
    <t>BANDEJA FIXA PARA RACK FECHADO, PADRÃO 19'', COM FIXAÇÃO APENAS NA PARTE FRONTAL</t>
  </si>
  <si>
    <t>VOICE PANEL, CATEGORIA 3, COM 30 PORTAS. PADRÃO 19”. ALTURA 1U. ESTRUTURA EM AÇO NA COR PRETA. CONECTORES FRONTAL PADRÃO RJ45 COMPATIVEL COM RJ11 E TRASEIRO 110IDC PARA CONDUTORES DE 22 A 26 AWG</t>
  </si>
  <si>
    <t>VOICE PANEL, CATEGORIA 3, COM 50 PORTAS. PADRÃO 19”. ALTURA 1U. REF.: FURUKAWA OU EQUIVALENTE</t>
  </si>
  <si>
    <t xml:space="preserve">CAIXA TELEFÔNICA PADRÃO TELEBRAS, EM CHAPA METÁLICA, COM FUN.O DE MADEIRA DE 2CM, PORTA COM DOBRADIÇA E FECHADURA. INSTALAÇÃO DE SOBREPOR. DIMENSÕES:
B) 30X30X14CM </t>
  </si>
  <si>
    <t>CERTIFICAÇÃO DE CABEAMENTO ESTRUTURADO, CATEGORIA 5E, DE PONTO A PONTO, CONFORME NORMA ANSI/TIA/EIA 568 (SEQUENCIA DE MONTAGEM, COMPRIMENTO, NEXT, ATENUAÇÃO, PERDA DE RETORNO, ATRASO DE PROPAGAÇÃO, ETC.)</t>
  </si>
  <si>
    <t>CERTIFICAÇÃO DE CABEAMENTO ESTRUTURADO, CATEGORIA 6, DE PONTO A PONTO, CONFORME NORMA ANSI/TIA/EIA 568 (SEQUENCIA DE MONTAGEM, COMPRIMENTO, NEXT, ATENUAÇÃO, PERDA DE RETORNO, ATRASO DE PROPAGAÇÃO, ETC.)</t>
  </si>
  <si>
    <t>RELOCAÇÃO DE LUMINÁRIA EMBUTIDA EM FORRO COM APROVEITAMENTO DE MATERIAL (INCLUI MARCAÇÃO, CORTE DO FORRO NA NOVA LOCAÇÃO E MÃO DE OBRA ELÉTRICA).</t>
  </si>
  <si>
    <t>RELOCAÇÃO DE LUMINÁRIA DE SOBREPOR COM APROVEITAMENTO DE MATERIAL (MÃO DE OBRA ELÉTRICA).</t>
  </si>
  <si>
    <t>RELOCAÇÃO DE INTERRUPTOR COM INSTALAÇÃO APARENTE COM APROVEITAMENTO DE MATERIAL (MÃO DE OBRA ELÉTRICA).</t>
  </si>
  <si>
    <t>RELOCAÇÃO DE TOMADA ELÉTRICA COM INSTALAÇÃO APARENTE COM APROVEITAMENTO DE MATERIAL (MÃO DE OBRA ELÉTRICA).</t>
  </si>
  <si>
    <t>RELOCAÇÃO DE PONTO TELEFÔNICO COM INSTALAÇÃO APARENTE COM APROVEITAMENTO DE MATERIAL (MÃO DE OBRA ELÉTRICA).</t>
  </si>
  <si>
    <t>RELOCAÇÃO DE PONTO DE LÓGICA COM INSTALAÇÃO APARENTE COM APROVEITAMENTO DE MATERIAL (MÃO DE OBRA ELÉTRICA).</t>
  </si>
  <si>
    <t>DESMONTAGEM E ARMAZENAMENTO ADEQUADO DE INFRAESTRUTURA EXISTENTE (ELETRODUTO, CANALETA E ACESSÓRIOS) E O RESPECTIVO CABEAMENTO (CABOS ELÉTRICOS, DE TELEFONIA OU DE LÓGICA)</t>
  </si>
  <si>
    <t>DESMONTAGEM E ARMAZENAMENTO ADEQUADO DE PONTO ELÉTRICO (INTERRUPTOR, TOMADA ELÉTRICA, TOMADA DE TELECOMUNICAÇÕES, LUMINÁRIA, PROJETOR, ETC.)</t>
  </si>
  <si>
    <t>ADAPTAÇÃO DE QUADRO DE ENERGIA EXISTENTE PARA SER CAIXA DE PASSAGEM, INCLUINDO: IDENTIFICAÇÃO DOS CIRCUITOS EXISTENTES, EMENDA DOS CABOS EXISTENTES COM OS NOVOS, DESMONTAGEM DE DISJUNTORES, BARRAMENTOS E OUTROS ITENS QUE SERÃO RETIRADOS.</t>
  </si>
  <si>
    <t>DESMONTAGEM E ARMAZENAMENTO ADEQUADO DE QUADRO DE ENERGIA ELÉTRICA</t>
  </si>
  <si>
    <t>MÃO DE OBRA PARA EQUILÍBRIO E BALANCEAMENTO DA DISTRIBUIÇÃO DE CARGAS ELÉTRICAS ENTRE FASES DE QUADRO DE DISTRIBUIÇÃO, INCLUI: MEDIÇÃO DA CORRENTE E TENSÃO EM TODOS OS CIRCUITOS, AVALIAÇÃO E DEFINIÇÃO DAS PROVIDÊNCIAS NECESSÁRIAS, INSTALAÇÃO DE NOVOS DISJUNTORES, REMANEJAMENTO DE CIRCUITOS, IDENTIFICAÇÃO DAS ALTERAÇÕES E ELABORAÇÃO DE NOVO DIAGRAMA DO QUADRO (MÃO DE OBRA ELÉTRICA).</t>
  </si>
  <si>
    <t>ADAPTAÇÃO DE CAIXA DE DISTRIBUIÇÃO DE TELEFONIA PARA SER CAIXA DE PASSAGEM, INCLUINDO: IDENTIFICAÇÃO DOS CABOS EXISTENTES, EMENDA DOS CABOS EXISTENTES COM OS NOVOS, DESMONTAGEM BLOCOS TERMINAIS E OUTROS ITENS QUE SERÃO RETIRADOS.</t>
  </si>
  <si>
    <t>REINSTALAÇÃO DE LUMINÁRIA: FORNECER E ADAPTAR DUAS BASES E27; FORNECER E INSTALAR DUAS LÂMPADAS FLUORESCENTES COMPACTAS INTEGRADA 20W – 127/220V - BASE E27.</t>
  </si>
  <si>
    <t>REVISÃO DE ILUMINAÇÃO: VERIFICAR O FUNCIONAMENTO DOS PONTOS DE ILUMINAÇÃO INTERNA E EXTERNA DE TODA A EDIFICAÇÃO, IDENTIFICAR PONTOS COM DEFEITO E PROVIDÊNCIAS PARA SOLUÇÃO (LÂMPADAS, REATORES, RELÉS FOTOELÉTRICOS, INTERRUPTORES, ETC.).</t>
  </si>
  <si>
    <t>REVISÃO DE TOMADA ELÉTRICA: VERIFICAR O FUNCIONAMENTO DO PONTO DE TOMADA ELÉTRICA, IDENTIFICAR O DEFEITO E PROVIDENCIAR A SOLUÇÃO (TOMADAS, DISJUNTORES, FIAÇÃO, ETC.).</t>
  </si>
  <si>
    <t>REVISÃO DE TOMADA DE TELECOMUNICAÇÃO: VERIFICAR O FUNCIONAMENTO DO PONTO DE TELEFONIA OU DE LÓGICA, IDENTIFICAR O DEFEITO E PROVIDENCIAR A SOLUÇÃO (TOMADAS, CABEAMENTO, CONEXÕES, ETC.).</t>
  </si>
  <si>
    <t>MÃO DE OBRA PARA MONTAGEM DE LÂMPADA LED/PAR 30 – 11W EM REFLETORES</t>
  </si>
  <si>
    <t>TROCA DE LÂMPADAS DE VAPOR METÁLICO 70W E REATORES+CAPACITORES+IGNITORES DE LUMINÁRIAS DE POSTES</t>
  </si>
  <si>
    <t>TROCA DO TIMER DE LUMINÁRIAS EM POSTES</t>
  </si>
  <si>
    <t>LANÇAMENTO DE CABOS ATÉ O NOVO QUADRO DE DISTRIBUIÇÃO</t>
  </si>
  <si>
    <t>MÃO DE OBRA PARA ABERTURA DE FUROS E RASGOS PARA MONTAGEM DE  CAIXAS PEQUENAS DE INSPEÇÃO DE ATERRAMENTO E POSTERIOR RECOMPOSIÇÃO E ACABAMENTO</t>
  </si>
  <si>
    <t>MÃO DE OBRA PARA RETIRADA, LIMPEZA, ARMAZENAGEM E DESCARTE DE CABOS DE REDE, CABOS ELÉTRICOS, CAIXAS DE PVC DE SOBREPOR COM TOMADAS ELÉTRICAS E CONECTORES RJ45</t>
  </si>
  <si>
    <t>MÃO DE OBRA PARA ACOMPANHAMENTO E RESOLUÇÃO DE PROBLEMAS RELATIVOS AO FUNCIONAMENTO DAS LINHAS TELEFÔNICAS.</t>
  </si>
  <si>
    <t>OBSERVAÇÃO</t>
  </si>
  <si>
    <t xml:space="preserve">CAIXA TELEFÔNICA PADRÃO TELEBRAS, EM CHAPA METÁLICA, COM FUN.O DE MADEIRA DE 2CM, PORTA COM DOBRADIÇA E FECHADURA. INSTALAÇÃO DE EMBUTIR. DIMENSÕES:
B) 30X30X14CM </t>
  </si>
  <si>
    <t>A&amp;R COMÉRCIO E SERVIÇOS LTDA.</t>
  </si>
  <si>
    <t>UNID</t>
  </si>
  <si>
    <t>CIV-0001</t>
  </si>
  <si>
    <t>SERVENTE COM ENCARGOS COMPLEMENTARES</t>
  </si>
  <si>
    <t>CIV-0002</t>
  </si>
  <si>
    <t>ARGAMASSA POLIMERICA IMPERMEABILIZANTE SEMIFLEXIVEL, BICOMPONENTE (MEMBRANA IMPERMEABILIZANTE  ACRILICA)</t>
  </si>
  <si>
    <t>KG</t>
  </si>
  <si>
    <t>TELA DE POLIESTER</t>
  </si>
  <si>
    <t>M²</t>
  </si>
  <si>
    <t>IMPERMEABILIZADOR COM ENCARGOS COMPLEMENTARES</t>
  </si>
  <si>
    <t>CIV-0003</t>
  </si>
  <si>
    <t>CIV-0004</t>
  </si>
  <si>
    <t>GEOTEXTIL NAO TECIDO AGULHADO DE FILAMENTOS CONTINUOS 100% POLIESTER, RESITENCIA A TRACAO = 16 KN/M</t>
  </si>
  <si>
    <t>CIV-0005</t>
  </si>
  <si>
    <t>ARMAÇÃO PARA EXECUÇÃO DE RADIER, PISO DE CONCRETO OU LAJE SOBRE SOLO, COM USO DE TELA Q-92.</t>
  </si>
  <si>
    <t>ARGAMASSA TRAÇO 1:3 (EM VOLUME DE CIMENTO E AREIA MÉDIA ÚMIDA) PARA CONTRA PISO, PREPARO MECÂNICO COM BETONEIRA 400 L. AF_08/2019</t>
  </si>
  <si>
    <t>M³</t>
  </si>
  <si>
    <t>PEDREIRO COM ENCARGOS COMPLEMENTARES</t>
  </si>
  <si>
    <t>CIV-0006</t>
  </si>
  <si>
    <t>CIV-0007</t>
  </si>
  <si>
    <t>REINSTALAÇÃO DAS DIVISÓRIAS CONFORME NOVO LAYOUT, INCLUSIVE MATERIAL DE FIXAÇÃO NECESSÁRIO-REMANEJAMENTO</t>
  </si>
  <si>
    <t>CIV-0008</t>
  </si>
  <si>
    <t>FECHADURA COMPLETA EXTERNA (COM CHAVE DE ENTRADA), MAÇANETA TIPO ALAVANCA DE ZAMAC, ACABAMENTO CROMADO BRILHANTE, COM MÁQUINA DE 40MM, PARA PORTA DE DIVISÓRIA. REF. MODELO DUNA-0988 DA IMAB OU SIMILAR</t>
  </si>
  <si>
    <t>CJ</t>
  </si>
  <si>
    <t>CIV-0009</t>
  </si>
  <si>
    <t>PUXADOR VERTICAL, DUPLO, TUBULAR, AÇO INOX, COMPRIMENTO MÍNIMO DE 30CM</t>
  </si>
  <si>
    <t>CARPINTEIRO DE ESQUADRIA COM ENCARGOS COMPLEMENTARES</t>
  </si>
  <si>
    <t>CIV-0010</t>
  </si>
  <si>
    <t>PERFIL DE ALUMÍNIO ANODIZADO</t>
  </si>
  <si>
    <t>PARAFUSO DRY WALL, EM AÇO FOSFATIZADO, CABEÇA TROMBETA E PONTA AGULHA (TA) COMPRIMENTO 25MM</t>
  </si>
  <si>
    <t>GESSEIRO COM ENCARGOS COMPLEMENTARES</t>
  </si>
  <si>
    <t>CIV-0013</t>
  </si>
  <si>
    <t>CIMENTO PORTLAND COMPOSTO CP II-32</t>
  </si>
  <si>
    <t>AREIA MEDIA</t>
  </si>
  <si>
    <t>COLA BRANCA BASE PVA</t>
  </si>
  <si>
    <t>CIV-0014</t>
  </si>
  <si>
    <t>PISO VINÍLICO, TIPO MANTA,  ESP: 2MM, INCLUSIVE REJUNTAMENTO E CORDÃO DE SOLDA</t>
  </si>
  <si>
    <t>COLA ADESIVO DE CONTATO À BASE DE BORRACHA DE POLICLOROPRENO</t>
  </si>
  <si>
    <t>CIV-0015</t>
  </si>
  <si>
    <t>PISO LAMINADO DE MADEIRA COMPATÍVEL COM USO COMERCIAL, CLASSIFICAÇÃO AC4 OU SUPERIOR, GARANTIA MÍNIMA 5 ANOS, TEXTURA AMADEIRADA, INCLUSIVE MANTA DE PROTEÇÃO ACÚSTICA COM PERFIL. REF: DURATEX LINHA STUDIO, COR CARVALHO HANNOVER OU SIMILAR</t>
  </si>
  <si>
    <t>CIV-0016</t>
  </si>
  <si>
    <t>RODAPÉ EM GRANITO, ALTURA 10 CM</t>
  </si>
  <si>
    <t>CIV-0017</t>
  </si>
  <si>
    <t>PAPELÃO ONDULADO</t>
  </si>
  <si>
    <t>CIV-0018</t>
  </si>
  <si>
    <t>PEDRA (20X40)CM DE GRANITO POLIDO  EM TODAS AS FACES, COM FURO DE 40MM</t>
  </si>
  <si>
    <t>ARGAMASSA COLANTE TIPO AC III E</t>
  </si>
  <si>
    <t>CIV-0019</t>
  </si>
  <si>
    <t>PRODUTO ANTIDERRAPANTE PARA PISO</t>
  </si>
  <si>
    <t>L</t>
  </si>
  <si>
    <t>PINTOR COM ENCARGOS COMPLEMENTARES</t>
  </si>
  <si>
    <t>CIV-0020</t>
  </si>
  <si>
    <t>ARGAMASSA TRAÇO 1:1:6 (EM VOLUME DE CIMENTO, CAL E AREIA MÉDIA ÚMIDA) PARA EMBOÇO/MASSA ÚNICA/ASSENTAMENTO DE ALVENARIA DE VEDAÇÃO, PREPARO MECÂNICO</t>
  </si>
  <si>
    <t>CIV-0021</t>
  </si>
  <si>
    <t>BANCADA EM GRANITO (COR: CINZA CORUMBÁ OU CINZA ANDORINHA OU MÁRMORE BRANCO COMUM/TIPO: POLIDO/ ESPESSURA: 2CM)</t>
  </si>
  <si>
    <t>TESTEIRA EM GRANITO CINZA CORUMBÁ OU CINZA ANDORINHA OU MÁRMORE BRANCO COMUM, H = 8 CM, E = 2 CM</t>
  </si>
  <si>
    <t>FURO PARA TORNEIRA OU OUTROS ACESSORIOS  EM BANCADA DE MARMORE/ GRANITO OU OUTRO TIPO DE PEDRA NATURAL</t>
  </si>
  <si>
    <t>FURAÇÃO E COLAGEM DE BOJO</t>
  </si>
  <si>
    <t>CIV-0022</t>
  </si>
  <si>
    <t>LETREIRO E IMAGEM EM ACRÍLICO COM CORTE A LASER, ARTE CONFORME A ARTE DETALHADA FORNECIDA PELA CONTRATANTE, ANTES DA EXECUÇÃO.</t>
  </si>
  <si>
    <t>R$                     2.200,00</t>
  </si>
  <si>
    <t>CIV-0028</t>
  </si>
  <si>
    <t>ROSETA: REFERÊNCIA 307- LA FONTE, PADO, IMAB OU SIMILAR . ACABAMENTO: CROMADO BRILHANTE</t>
  </si>
  <si>
    <t>CIV-0029</t>
  </si>
  <si>
    <t>VIDRO TEMPERADO BRONZE, 6MM, FIXO, INCLUSIVE VEDAÇÃO</t>
  </si>
  <si>
    <t>CIV-0030</t>
  </si>
  <si>
    <t>PORTA PIVOTANTE DE VIDRO TEMPERADO LISO, INCOLOR, 8MM, UMA FOLHA DE ABRIR. FECAHDURA PV- 90-1R AF-L FRABICANTE HDL OU SIMILAR (ABRIR PARA FORA, MAÇANETA TIPO "L"), MOLA DE PISO FABRICANTE DORMA BTS 75R  OU SIMILAR, FERRAGENS JUMBO E PUXADOR INOX ESCOVADO (SEÇÃO CIRCULAR,  UM PAR, ø=3 À 4,5CM. ACABAMENTO DE VIDRO COM PELÍCULA JATEADA E DE SEGURANÇA- DIMENSÃO:110X210CM</t>
  </si>
  <si>
    <t>R$                     1.343,51</t>
  </si>
  <si>
    <t>CIV-0031</t>
  </si>
  <si>
    <t>ESPELHO CRISTAL, LAPIDADO, E=4MM, COLOCADO COM SILICONE</t>
  </si>
  <si>
    <t>CIV-0032</t>
  </si>
  <si>
    <t>PELÍCULA DE CONTROLE SOLAR REFLETIDA (PRATA)</t>
  </si>
  <si>
    <t>CIV-0033</t>
  </si>
  <si>
    <t>PELÍCULA DE SEGURANÇA (INCOLOR)</t>
  </si>
  <si>
    <t>CIV-0034</t>
  </si>
  <si>
    <t>ADESIVO EM VINIL JATEADO LISO TRANSPARENTE</t>
  </si>
  <si>
    <t>CIV-0035</t>
  </si>
  <si>
    <t>ASSENTAMENTO DE GRADIS E PORTÕES</t>
  </si>
  <si>
    <t>CIV-0036</t>
  </si>
  <si>
    <t>TINTA ACRÍLICA ACETINADA NAS PAREDES,  COR MANIPULADA EM TONALIDADE, COR A DEFINIR, FABRICANTE SUVINIL, CORAL OU SIMILAR</t>
  </si>
  <si>
    <t>CIV-0037</t>
  </si>
  <si>
    <t>CIV-0038</t>
  </si>
  <si>
    <t>PINTURA COM TINTA MARMORATTO NAS PAREDES- TRÊS DEMÃOS</t>
  </si>
  <si>
    <t>POLIDORA DE PISO (POLITRIZ) ELETRICA, MOTOR MONOFASICO DE 4 HP, PESO DE 100 KG, DIAMETRO DO TRABALHO DE 450 MM</t>
  </si>
  <si>
    <t>R$                     7.146,79</t>
  </si>
  <si>
    <t>CIV-0039</t>
  </si>
  <si>
    <t>CIV-0040-A</t>
  </si>
  <si>
    <t>PLACA  DE ACRÍLICO TRANSPARENTE, e=3MM, FORMATO RETANGULAR OU QUADRADO, QUINAS ARREDONDADAS, COM PELÍCULA DE VINIL ADESIVADA POR TRÁS DO ACRÍLICO, CONTENDO TEXTO OU IMAGENS A SEREM DEFINIDAS POSTERIORMENTE. FIXAÇÃO: FITA DUPLA FACE ACRÍLICA TRANSPARENTE DE ALTA ADESÃO E FIXAÇÃO</t>
  </si>
  <si>
    <t>CIV-0040-B</t>
  </si>
  <si>
    <t>PLACA  DE ACRÍLICO TRANSPARENTE, e=4MM, FORMATO RETANGULAR OU QUADRADO, QUINAS ARREDONDADAS, COM PELÍCULA DE VINIL ADESIVADA POR TRÁS DO ACRÍLICO, CONTENDO TEXTO OU IMAGENS A SEREM DEFINIDAS POSTERIORMENTE. FIXAÇÃO: FITA DUPLA FACE ACRÍLICA TRANSPARENTE DE ALTA ADESÃO E FIXAÇÃO</t>
  </si>
  <si>
    <t>R$                     1.080,00</t>
  </si>
  <si>
    <t>CIV-0041</t>
  </si>
  <si>
    <t>PLACA DE AÇO PARA SINALIZAÇÃO VERTICAL DE VAGA DE ESTACIOAMENTO ACESSÍVEL (ESPACIFICAÇÃO CONFORME PLACA DE RUA). PINTADA COM FUNDO BRANCO, QUADRO EM AZUL (PANTONE 2925C) E SÍMBOLO INTERNACIONAL DE ACESSO NA COR BRANCO-DIMENSÃO 50X70CM</t>
  </si>
  <si>
    <t>CIV-0042</t>
  </si>
  <si>
    <t>CONCERTINA LAMINADA PLANA COM PINTURA ELETROSTÁTICA NA COR VERDE D=450MM</t>
  </si>
  <si>
    <t>CIV-0043</t>
  </si>
  <si>
    <t>CORRIMÃO DE AÇO INOX ESCOVADO, DUPLO, FIXADO EM ALVENARIA</t>
  </si>
  <si>
    <t>CIV-0044</t>
  </si>
  <si>
    <t>CORRIMÃO DE AÇO INOX ESCOVADO, DUPLO, FIXADO EM MONTANTE</t>
  </si>
  <si>
    <t>ARGAMASSA, TRAÇO 1:3 (CIMENTO E AREIA), PREPARO MECÂNICO</t>
  </si>
  <si>
    <t>CIV-0046</t>
  </si>
  <si>
    <t>PISO VINÍLICO, TIPO MANTA,  ESP: 3MM, INCLUSIVE REJUNTAMENTO E CORDÃO DE SOLDA. CLASSIFICAÇÃO DE USO: 34 (COMERCIAL MUITO PESADO). DIMENSÕES MÍNIMAS: MANTAS DE 2X23M. REF.: TARKETT, LINHA DECODE, COLEÇÃO COLORMATCH, COR COLD GREY (25086005) OU SIMILAR</t>
  </si>
  <si>
    <t>CIV-0047</t>
  </si>
  <si>
    <t>BARRAS  DE AÇO INOX POLIDO, TIPO “U”, 35CM</t>
  </si>
  <si>
    <t>CIV-0048</t>
  </si>
  <si>
    <t>MANTER SPLINKER EXISTENTE- (AJUSTAR SOMENTE À NOVA ALTURA DE FORRO)</t>
  </si>
  <si>
    <t>CIV-0049</t>
  </si>
  <si>
    <t>POSIÇÃO A SER ANULADA DO SPRINKLER COM REAPROVEITAMENTO+ NOVA POSIÇÃO HORIZONTAL E NOVA ALTURA DE FORRO</t>
  </si>
  <si>
    <t>CIV-0050</t>
  </si>
  <si>
    <t>AJUSTAR OS DIFUSORES À NOVA POSIÇÃO/ALTURA DE FORRO</t>
  </si>
  <si>
    <t>CIV-0051</t>
  </si>
  <si>
    <t>DUTO FLEXÍVEL ALUMINIZADO (COMPLEMENTO DE DUTO PARA O AJUSTE À NOVA POSIÇÃO/ALTURA DE FORRO)</t>
  </si>
  <si>
    <t>AJUDANTE ESPECIALIZADO COM ENCARGOS COMPLEMENTARES</t>
  </si>
  <si>
    <t>MECÂNICO DE REFRIGERAÇÃO COM ENCARGOS COMPLEMENTARES</t>
  </si>
  <si>
    <t>CIV-0052</t>
  </si>
  <si>
    <t>AJUSTAR OS RENOVADORES DE AR À NOVA ALTURA DE FORRO, INCLUSIVE NOVOS COLARINHOS COM GRELHA</t>
  </si>
  <si>
    <t>CIV-0053</t>
  </si>
  <si>
    <t>ISOLAMENTO  ACÚSTICO DE LÃ DE ROCHA –  D=32 KG/M³  E=50 MM</t>
  </si>
  <si>
    <t>MONTADOR DE ESTRUTURA METÁLICA COM ENCARGOS COMPLEMENTARES</t>
  </si>
  <si>
    <t>CIV-0055</t>
  </si>
  <si>
    <t>ARGAMASSA COLANTE AC II</t>
  </si>
  <si>
    <t>REVESTIMENTO EM CERAMICA ESMALTADA EXTRA, PEI MENOR OU IGUAL A 3, FORMATO MENOR OU IGUAL A 2025 CM2</t>
  </si>
  <si>
    <t>REJUNTE COLORIDO, CIMENTICIO</t>
  </si>
  <si>
    <t>AZULEJISTA OU LADRILHISTA COM ENCARGOS COMPLEMENTARES</t>
  </si>
  <si>
    <t>CIV-0056</t>
  </si>
  <si>
    <t>FECHADURA COMPLETA EXTERNA (COM CHAVE DE ENTRADA), MAÇANETA TIPO ALAVANCA DE ZAMAC, ACABAMENTO CROMADO BRILHANTE, COM MÁQUINA DE 55MM, GRAU DE SEGURANÇA MUITO ALTO E TRÁFEGO INTENSO, PARA PORTA DE MADEIRA. REF. MODELO LA FONTE 607, PADO - LINHA VICTÓRIA OU SIMILAR</t>
  </si>
  <si>
    <t>CIV-0057</t>
  </si>
  <si>
    <t>FORNECIMENTO E COLOCAÇÃO DE FECHADURA TETRA CHAVE – COM 2 CHAVES</t>
  </si>
  <si>
    <t>CIV-0058</t>
  </si>
  <si>
    <t>BARRADO DE CHAPA DE ALUMÍNIO ESCOVADO, RESISTENTE A IMPACTO, E=1MM, H=40CM</t>
  </si>
  <si>
    <t>CIV-0059</t>
  </si>
  <si>
    <t>LIMPEZA DE FORRO REMOVÍVEL COM PANO ÚMIDO. AF_04/2019</t>
  </si>
  <si>
    <t>CIV-0060</t>
  </si>
  <si>
    <t>ENCARREGADO GERAL COM ENCARGOS COMPLEMENTARES</t>
  </si>
  <si>
    <t>ENGENHEIRO (CIVIL E/OU ELETRICISTA) DE OBRA JUNIOR, COM ENCARGOS COMPLEMENTARES</t>
  </si>
  <si>
    <t>CIV-0061</t>
  </si>
  <si>
    <t>CIV-0062</t>
  </si>
  <si>
    <t>VIDRO COMUM BRONZE, 6MM, FIXO, INCLUSIVE VEDAÇÃO</t>
  </si>
  <si>
    <t>CIV-0063</t>
  </si>
  <si>
    <t>CARPETE AGULHADO VERTICAL ESTRUTURADO EM FIBRAS DE POLIPROPILENO, CLASSIFICAÇÃO DE  USO COMERCIAL PESADO, FORNECIMENTO E COLOCAÇÃO, INCLUSIVE ARREMATE DAS CAIXAS DE PISO.</t>
  </si>
  <si>
    <t>ADESIVO (TIPO: COLA DE CONTATO|COMPOSIÇÃO: BORRACHA DE POLICLOROPRENO| APLICAÇÃO: MADEIRA/ COURO/METAL/BORRACHA/ CONCRETO)</t>
  </si>
  <si>
    <t>CIV-0064</t>
  </si>
  <si>
    <t>ENCANADOR OU BOMBEIRO HIDRÁULICO COM ENCARGOS COMPLEMENTARES</t>
  </si>
  <si>
    <t>CIV-0065</t>
  </si>
  <si>
    <t>AUXILIAR DE ENCANADOR OU BOMBEIRO HIDRÁULICO COM ENCARGOS COMPLEMENTARES</t>
  </si>
  <si>
    <t>REMOÇÃO DE CORRIMÃO METÁLICO</t>
  </si>
  <si>
    <t>PROCESSO DE IMPERMEABILIZAÇÃO: ARGAMASSA POLIMÉRICA FLEXÍVEL, COM 5KG/M², COM TELA DE POLIÉSTER RESINADA</t>
  </si>
  <si>
    <t>PROCESSO DE IMPERMEABILIZAÇÃO: ARGAMASSA POLIMÉRICA FLEXÍVEL, COM 5KG/M², SEM TELA DE POLIÉSTER RESINADA</t>
  </si>
  <si>
    <t>PROCESSO COMPLEMENTAR: CAMADA DE TRANSIÇÃO (GEOTÊXTIL 200G/M²) SOMENTE PISO</t>
  </si>
  <si>
    <t>PROCESSO COMPLEMENTAR: PROTEÇÃO MECÂNICA (ARGAMASSA CIMENTO E AREIA 1:3), ARMADA COM TELA, A SER APLICADA EM SUPERFÍCIES HORIZONTAIS, ESP.=3 CM</t>
  </si>
  <si>
    <t>TELA DE AÇO SOLDADA GALVANIZADA/ZINCADA PARA REFORÇO DA LIGAÇÃO DA ALVENARIA COM OS ELEMENTOS ESTRUTURAIS</t>
  </si>
  <si>
    <t>TELA DE ACO SOLDADA GALVANIZADA/ZINCADA PARA ALVENARIA, FIO D = *1,24 MM, MALHA 25 X 25 MM</t>
  </si>
  <si>
    <t>JUNTA DE DILATAÇÃO DE ALUMÍNIO, COR BRANCA</t>
  </si>
  <si>
    <t>REGULARIZAÇÃO DO PISO COM MASSA PVA PARA RECEBER PISO VINÍLICO E SIMILARES</t>
  </si>
  <si>
    <t>PISO VINÍLICO, TIPO MANTA, ESP: 2MM, INCLUSIVE REJUNTAMENTO E CORDÃO DE SOLDA</t>
  </si>
  <si>
    <t>PISO LAMINADO DE MADEIRA COMPATÍVEL COM USO COMERCIAL, CLASSIFICAÇÃO AC4 OU SUPERIOR, GARANTIA MÍNIMA 5 ANOS, TEXTURA AMADEIRADA, INCLUSIVE MANTA DE PROTEÇÃO ACÚSTICA COM PERFIL E ACABAMENTOS. REF: DURATEX LINHA STUDIO, COR CARVALHO HANNOVER OU SIMILAR</t>
  </si>
  <si>
    <t>RODAPÉ DE GRANITO CINZA CORUMBÁ OU CINZA ANDORINHA OU MÁRMORE BRANCO COMUM, SEMIEMBUTIDO EM ALVENARIA, POLIDO, E=2CM, INCLUSIVE REJUNTAMENTO (H=10 CM)</t>
  </si>
  <si>
    <t>PROTEÇÃO DE PISO, INCLUSIVE REMOÇÃO</t>
  </si>
  <si>
    <t>SÓCULO DE GRANITO PARA ADAPTAÇÃO DE VASO SANITÁRIO EM ATENDIMENTO ÀS NORMAS DE ACESSIBILIDADE</t>
  </si>
  <si>
    <t>UN</t>
  </si>
  <si>
    <t>ESPALA DE ARGAMASSA NO TRAÇO VOLUMÉTRICO DE 1:7</t>
  </si>
  <si>
    <t>BANCADA EM GRANITO CINZA CORUMBÁ OU CINZA ANDORINHA OU MÁRMORE BRANCO COMUM, E = 2 CM, COM TESTEIRA A 1/2 ESQUADRIA COM H=8CM E RODABANCADA H=9CM, APOIADA EM CONSOLE DE METALON (20 X 30) MM, INCLUSIVE RODOBANCA H = 10CM E TESTEIRA H = 8CM</t>
  </si>
  <si>
    <t>LETREIRO E IMAGEM EM ACRÍLICO COM CORTE A LASER, ARTE CONFORME LOGOMARCA DA INSTITUIÇÃO. O FORNECEDOR DE PLACA DEVERÁ SOLICITAR AO MPMG A ARTE DETALHADA (EM CURVAS) ANTES DA EXECUÇÃO. ESPESSURA 20MM. CORES: LETRAS EM ACRÍLICO BRANCO. IMAGEM TRIANGULAR EM ACRÍLICO VERMELHO. FIXAÇÃO POR PARAFUSOS CHUMBADORES PARA FACHADA. OBS: OS PARAFUSOS NÃO PODEM FICAR APARENTES APÓS A INSTALAÇÃO.</t>
  </si>
  <si>
    <t>ROSETA: REFERÊNCIA 307- LA FONTE, PADO, IMAB OU SIMILAR. ACABAMENTO: CROMADO BRILHANTE</t>
  </si>
  <si>
    <t>PORTA PIVOTANTE DE VIDRO TEMPERADO LISO, INCOLOR, 8MM, UMA FOLHA DE ABRIR. FECHADURA PV-90-1R AF-L FABRICANTE HDL OU SIMILAR (ABRIR PARA FORA, MAÇANETA TIPO "L"), MOLA DE PISO FABRICANTE DORMA BTS 75R  OU SIMILAR, FERRAGENS JUMBO E PUXADOR INOX ESCOVADO (SEÇÃO CIRCULAR,  UM PAR, ø=3 À 4,5CM. ACABAMENTO DE VIDRO COM PELÍCULA JATEADA E DE SEGURANÇA</t>
  </si>
  <si>
    <t>ADESIVO EM VINIL JATEADO (BRANCO OU TRANSPARENTE)</t>
  </si>
  <si>
    <t>PINTURA COM TINTA ACRÍLICA ACETINADA NAS PAREDES,  COR MANIPULADA EM TONALIDADE, COR A DEFINIR, FABRICANTE SUVINIL, CORAL OU SIMILAR – DUAS DEMÃOS</t>
  </si>
  <si>
    <t>PINTURA COM TINTA ACRÍLICA ACETINADA NAS PAREDES,  COR MANIPULADA EM TONALIDADE, COR A DEFINIR, FABRICANTE SUVINIL, CORAL OU SIMILAR – TRÊS DEMÃOS</t>
  </si>
  <si>
    <t>INSTALAÇÃO DE PLACA DE CHAPA DE AÇO INOX COM ÁREA MÁXIMA DE 1,30 M², ALTURA DE INSTALAÇÃO MÁXIMA DE 4,00 M. (PAREDES EXTERNAS)</t>
  </si>
  <si>
    <t>PLACA DE AÇO PARA SINALIZAÇÃO VERTICAL DE VAGA DE ESTACIONAMENTO ACESSÍVEL (ESPECIFICAÇÃO CONFORME PLACA DE RUA). PINTADA COM FUNDO BRANCO, QUADRO EM AZUL (PANTONE 2925C) E SÍMBOLO INTERNACIONAL DE ACESSO NA COR BRANCO-DIMENSÃO 50X70CM</t>
  </si>
  <si>
    <t>PISO VINÍLICO, TIPO MANTA, ESP: 2MM, INCLUSIVE REJUNTAMENTO E CORDÃO DE SOLDA. CLASSIFICAÇÃO DE USO: 34 (COMERCIAL MUITO PESADO), PROTEÇÃO SUPERFICIAL PUR REFORÇADO. DIMENSÕES MÍNIMAS: MANTAS DE 2X23M. REF.: TARKETT, LINHA ECLIPSE PREMIUM OU SIMILAR</t>
  </si>
  <si>
    <t>MANTER SPRINKLER EXISTENTE - (AJUSTAR SOMENTE À NOVA ALTURA DE FORRO)</t>
  </si>
  <si>
    <t>AZULEJO OU CERÂMICA, COR BRANCO BRILHANTE, DIMENSÃO (20 X 20) CM, JUNTA A PRUMO, ASSENTADO COM ARGAMASSA PRÉ-FABRICADA, INCLUSIVE REJUNTAMENTO</t>
  </si>
  <si>
    <t>LIMPEZA DE LUMINÁRIAS, DIFUSORES, FORRO REMOVÍVEL E SEMELHANTES</t>
  </si>
  <si>
    <t>GESTÃO E CONTROLE DOS SERVIÇOS</t>
  </si>
  <si>
    <t>VB EM %</t>
  </si>
  <si>
    <t>PINTURA TINTA ESMALTE PREMIUM TIPO LOUSA, ACABAMENTO ACETINADO. COR PRETO – ASFALTO. (SUVINIL OU SIMILAR)</t>
  </si>
  <si>
    <t>CARPETE AGULHADO VERTICAL ESTRUTURADO EM FIBRAS DE POLIPROPILENO, CLASSIFICAÇÃO DE USO COMERCIAL PESADO, FORNECIMENTO E COLOCAÇÃO, INCLUSIVE ARREMATE DAS CAIXAS DE PISO.</t>
  </si>
  <si>
    <t>OFICIAL SERVIÇOS DIVERSOS</t>
  </si>
  <si>
    <t>AJUDANTE SERVIÇOS DIVERSOS</t>
  </si>
  <si>
    <r>
      <rPr>
        <sz val="9"/>
        <rFont val="Calibri"/>
        <family val="2"/>
      </rPr>
      <t>FECHADURA COMPLETA EXTERNA (COM CHAVE DE ENTRADA), MAÇANETA TIPO ALAVANCA DE ZAMAC, ACABAMENTO CROMADO BRILHANTE, COM MÁQUINA DE 55MM, GRAU DE SEGURANÇA MUITO ALTO E TRÁFEGO INTENSO, PARA PORTA DE MADEIRA. REF. MODELO LA FONTE 607, PADO
- LINHA VICTÓRIA OU SIMILAR</t>
    </r>
  </si>
  <si>
    <t>RODABANCADA EM GRANITO CINZA CORUMBÁ OU CINZA ANDORINHA OU MÁRMORE BRANCO COMUM, H
= 9 CM, E = 2 CM</t>
  </si>
  <si>
    <t>GRADIL FIXO COM CAIXA DE CORREIOS E PORTÕES DE ABRIR E CORRER, EM AÇO CARBONO, PERFIS
HORIZONTAIS DE 1,5X1,5CM, COM AFASTAMENTO DE 1,5CM ENTRE PERFIS, CHAPA 16, INCLUSIVE ZARCÃO</t>
  </si>
  <si>
    <t>TINTA ESMALTE PREMIUM TIPO LOUSA, ACABAMENTO ACETINADO. COR PRETO-ASFALTO. (SUVINIL OU
SIMILAR)</t>
  </si>
  <si>
    <t>COMPOSIÇÃO DE PREÇO UNITÁRIO -  CIVIL</t>
  </si>
  <si>
    <t>HID-0001</t>
  </si>
  <si>
    <t>CALHA/CANALETA DE CONCRETO SIMPLES, TIPO MEIA CANA, DIAMETRO DE 20 CM, PARA AGUA PLUVIAL</t>
  </si>
  <si>
    <t>R$             31,01</t>
  </si>
  <si>
    <t>GRELHA E PORTA GRELHA EM FERRO FUNDIDO QUADRICULADA L20CM</t>
  </si>
  <si>
    <t>R$          177,78</t>
  </si>
  <si>
    <t>AREIA LAVADA POSTO OBRA (TIPO: MÉDIA)</t>
  </si>
  <si>
    <t>M3</t>
  </si>
  <si>
    <t>R$             80,55</t>
  </si>
  <si>
    <t>CIMENTO PORTLAND CP II- E-32 (RESISTÊNCIA: 32,00 MPA)</t>
  </si>
  <si>
    <t>R$               0,57</t>
  </si>
  <si>
    <t>ESCAVAÇÃO MANUAL DE VALAS H &lt;= 1,50 M</t>
  </si>
  <si>
    <t>R$             61,26</t>
  </si>
  <si>
    <t>R$             25,14</t>
  </si>
  <si>
    <t>R$             18,02</t>
  </si>
  <si>
    <t>HID-0002</t>
  </si>
  <si>
    <t>GRELHA SECA-PISO SP 80 - 8 CM SEKA PISO OU SIMILAR</t>
  </si>
  <si>
    <t>R$          239,54</t>
  </si>
  <si>
    <t>R$          620,92</t>
  </si>
  <si>
    <t>HID-0003</t>
  </si>
  <si>
    <t>REGISTRO DE GAVETA, TIPO BASE, ROSCÁVEL, (PARA TUBO SOLDÁVEL)-Ø 3/4"</t>
  </si>
  <si>
    <t>R$             45,23</t>
  </si>
  <si>
    <t>ACABAMENTO (PADRÃO MÉDIO) E CANOPLA CROMADOS, VOLANTE EM CRUZETA (REF.:DECA LINHA IZY PLUS OU EQUIVALENTE)-Ø 1/2" OU 3/4" OU 1"</t>
  </si>
  <si>
    <t>R$          171,35</t>
  </si>
  <si>
    <t>R$             19,54</t>
  </si>
  <si>
    <t>HID-0004</t>
  </si>
  <si>
    <t>REGISTRO DE GAVETA, TIPO BASE, ROSCÁVEL, (PARA TUBO SOLDÁVEL) -Ø 1"</t>
  </si>
  <si>
    <t>R$             68,53</t>
  </si>
  <si>
    <t>HID-0005</t>
  </si>
  <si>
    <t>REGISTRO DE GAVETA, TIPO BASE, ROSCÁVEL, (PARA TUBO SOLDÁVEL) -Ø 1.1/2"</t>
  </si>
  <si>
    <t>R$          103,73</t>
  </si>
  <si>
    <t>ACABAMENTO (PADRÃO MÉDIO) E CANOPLA CROMADOS, VOLANTE EM CRUZETA (REF.:DECA LINHA IZY PLUS OU EQUIVALENTE)-1.1/2"</t>
  </si>
  <si>
    <t>R$          187,66</t>
  </si>
  <si>
    <t>FITA DE VEDAÇÃO PARA TUBOS E CONEXÕES ROSCÁVEIS (LARGURA: 12 MM)</t>
  </si>
  <si>
    <t>R$               0,19</t>
  </si>
  <si>
    <t>HID-0006</t>
  </si>
  <si>
    <t>REGISTRO DE GAVETA, TIPO BRUTO, ROSCÁVEL, (PARA TUBO SOLDÁVEL) INCLUSIVE VOLANTE PARA ACIONAMENTO-Ø 3/4"</t>
  </si>
  <si>
    <t>R$             45,13</t>
  </si>
  <si>
    <t>HID-0007</t>
  </si>
  <si>
    <t>REGISTRO DE GAVETA, TIPO BRUTO, ROSCÁVEL, (PARA TUBO SOLDÁVEL) INCLUSIVE VOLANTE PARA ACIONAMENTO-Ø 1"</t>
  </si>
  <si>
    <t>R$             71,24</t>
  </si>
  <si>
    <t>HID-0008</t>
  </si>
  <si>
    <t>REGISTRO DE GAVETA, TIPO BRUTO, ROSCÁVEL, (PARA TUBO SOLDÁVEL) INCLUSIVE VOLANTE PARA ACIONAMENTO-Ø 1.1/2"</t>
  </si>
  <si>
    <t>R$          122,58</t>
  </si>
  <si>
    <t>HID-0009</t>
  </si>
  <si>
    <t>REGISTRO DE PRESSÃO, TIPO BASE, ROSCÁVEL, (PARA TUBO SOLDÁVEL) -Ø ½"</t>
  </si>
  <si>
    <t>R$             49,55</t>
  </si>
  <si>
    <t>HID-0010</t>
  </si>
  <si>
    <t>REGISTRO DE PRESSÃO, TIPO BASE, ROSCÁVEL, (PARA TUBO SOLDÁVEL)-Ø 3/4"</t>
  </si>
  <si>
    <t>R$             48,32</t>
  </si>
  <si>
    <t>HID-0013</t>
  </si>
  <si>
    <t>TORNEIRA PARA LAVATÓRIO CROMADA REF. 1194 , FABRIMAR OU EQUIVALENTE.</t>
  </si>
  <si>
    <t>R$          161,09</t>
  </si>
  <si>
    <t>R$             24,52</t>
  </si>
  <si>
    <t>HID-0014</t>
  </si>
  <si>
    <t>TORNEIRA PARA TANQUE E JARDIM EM METAL, CROMADO, 1/2"</t>
  </si>
  <si>
    <t>R$          113,60</t>
  </si>
  <si>
    <t>HID-0015</t>
  </si>
  <si>
    <t>REPARO PARA VÁLVULA DE DESCARGA E ACABAMENTO</t>
  </si>
  <si>
    <t>R$          140,63</t>
  </si>
  <si>
    <t>HID-0016</t>
  </si>
  <si>
    <t>ENGATE FLEXÍVEL DE PVC PARA ENTRADA DE ÁGUA ( COMPRIMENTO: 30CM/ DIÂMETRO DA SEÇÃO: 1/2")</t>
  </si>
  <si>
    <t>R$               2,66</t>
  </si>
  <si>
    <t>HID-0017</t>
  </si>
  <si>
    <t>HID-0018</t>
  </si>
  <si>
    <t>CAP PVC, SOLDAVEL, 20 MM, PARA AGUA FRIA PREDIAL</t>
  </si>
  <si>
    <t>R$               1,65</t>
  </si>
  <si>
    <t>ADESIVO PLASTICO PARA PVC, FRASCO COM 850 GR</t>
  </si>
  <si>
    <t>R$             55,40</t>
  </si>
  <si>
    <t>SOLUCAO LIMPADORA PARA PVC, FRASCO COM 1000 CM3</t>
  </si>
  <si>
    <t>R$             62,76</t>
  </si>
  <si>
    <t>LIXA D'AGUA EM FOLHA, GRAO 100</t>
  </si>
  <si>
    <t>R$               2,41</t>
  </si>
  <si>
    <t>CALHA/CANALETA EM CONCRETO COM GRELHA E PORTA GRELHA EM FERRO FUNDIDO, QUADRICULADA, LARGURA=20CM, PARA ÁGUA PLUVIAL.</t>
  </si>
  <si>
    <t>GRELHA TIPO SEKAPISO SP-80- 8CM OU SIMILAR.</t>
  </si>
  <si>
    <t>REGISTRO DE GAVETA, TIPO BASE, ROSCÁVEL, (PARA TUBO SOLDÁVEL) INCLUSIVE ACABAMENTO (PADRÃO MÉDIO) E CANOPLA CROMADOS, VOLANTE EM CRUZETA (REF.:DECA LINHA IZY PLUS OU EQUIVALENTE)-Ø 3/4"</t>
  </si>
  <si>
    <t>REGISTRO DE GAVETA, TIPO BASE, ROSCÁVEL, (PARA TUBO SOLDÁVEL) INCLUSIVE ACABAMENTO (PADRÃO MÉDIO) E CANOPLA CROMADOS, VOLANTE EM CRUZETA (REF.:DECA LINHA IZY PLUS OU EQUIVALENTE)-Ø 1"</t>
  </si>
  <si>
    <t>REGISTRO DE GAVETA, TIPO BASE, ROSCÁVEL, (PARA TUBO SOLDÁVEL) INCLUSIVE ACABAMENTO (PADRÃO MÉDIO) E CANOPLA CROMADOS, VOLANTE EM CRUZETA (REF.:DECA LINHA IZY PLUS OU EQUIVALENTE)-Ø 1.1/2"</t>
  </si>
  <si>
    <t>REGISTRO DE GAVETA, TIPO BRUTO, ROSCÁVEL, (PARA TUBO SOLDÁVEL) INCLUSIVE VOLANTE PARA ACIONAMENTO- Ø 3/4"</t>
  </si>
  <si>
    <t>REGISTRO DE GAVETA, TIPO BRUTO, ROSCÁVEL, (PARA TUBO SOLDÁVEL) INCLUSIVE VOLANTE PARA ACIONAMENTO- Ø 1"</t>
  </si>
  <si>
    <t>REGISTRO DE GAVETA, TIPO BRUTO, ROSCÁVEL, (PARA TUBO SOLDÁVEL) INCLUSIVE VOLANTE PARA ACIONAMENTO- Ø 1.1/2"</t>
  </si>
  <si>
    <t>REGISTRO DE PRESSÃO, TIPO BASE, ROSCÁVEL, (PARA TUBO SOLDÁVEL) INCLUSIVE ACABAMENTO (PADRÃO MÉDIO) E CANOPLA CROMADOS, VOLANTE EM CRUZETA (REF.:DECA LINHA IZY PLUS OU EQUIVALENTE)-Ø ½"</t>
  </si>
  <si>
    <t>REGISTRO DE PRESSÃO, TIPO BASE, ROSCÁVEL, (PARA TUBO SOLDÁVEL) INCLUSIVE ACABAMENTO (PADRÃO MÉDIO) E CANOPLA CROMADOS, VOLANTE EM CRUZETA (REF.:DECA LINHA IZY PLUS OU EQUIVALENTE)-Ø 3/4"</t>
  </si>
  <si>
    <t>INSTALAÇÃO PARA BEBEDOURO DE ÁGUA.</t>
  </si>
  <si>
    <t>INSTALAÇÃO PARA PURIFICADORES DE ÁGUA</t>
  </si>
  <si>
    <t>PONTO/TAMPÃO PARA DUCHA HIGIÊNICA.</t>
  </si>
  <si>
    <t>COMPOSIÇÃO DE PREÇO UNITÁRIO -  INSTALAÇÕES HIDROSSANITÁRIAS</t>
  </si>
  <si>
    <t>EXTINTOR DE INCÊNDIO TIPO PÓ QUÍMICO 3-A:40-B:C</t>
  </si>
  <si>
    <t>BUCHA DE NYLON COM PARAFUSO AUTO ATARRAXANTE CABEÇA PANELA,
FENDA SIMPLES (COMPRIMENTO: 50MM /DIÂMETRO NOMINAL DO PARAFUSO: 4,8MM /DIÂMETRO NOMINAL DA BUCHA: 8MM)</t>
  </si>
  <si>
    <t>SUPORTE PARA EXTINTOR (TIPO: PAREDE|MATERIAL: AÇO GALVANIZADO|| CARGA MÁXIMA: EXINTOR COM CARGA DE ATÉ 12KG)</t>
  </si>
  <si>
    <t>AJUDANTE DE BOMBEIRO/ENCANADOR COM ENCARGOS COMPLEMENTARES</t>
  </si>
  <si>
    <t>BOMBEIRO/ENCANADOR  COM  ENCARGOS  COMPLEMENTARES</t>
  </si>
  <si>
    <t>PLACA DE SINALIZACAO DE SEGURANCA CONTRA INCENDIO,
FOTOLUMINESCENTE, RETANGULAR, *45x45* CM, EM PVC *2* mm ANTI- CHAMAS (SIMBOLOS, CORES E PICTOGRAMAS CONFORME NBR 13434) M1 - IT 16</t>
  </si>
  <si>
    <t>BUCHA DE NYLON COM PARAFUSO AUTO ATARRAXANTE CABEÇA PANELA, FENDA SIMPLES (COMPRIMENTO: 50MM /DIÂMETRO NOMINAL DO PARAFUSO: 4,8MM /DIÂMETRO NOMINAL DA BUCHA: 8MM)</t>
  </si>
  <si>
    <t>PLACA DE SINALIZACAO DE SEGURANCA CONTRA INCENDIO, FOTOLUMINESCENTE, QUADRADA, *20 X 20* CM, EM PVC *2* mm ANTI-CHAMAS (SIMBOLOS, CORES E PICTOGRAMAS CONFORME NBR 13434) E5 - IT 15</t>
  </si>
  <si>
    <t>SUPORTE PARA EXTINTOR DE 6KG, COR VERMELHO</t>
  </si>
  <si>
    <t>PCI-0001</t>
  </si>
  <si>
    <t>PCI-0002</t>
  </si>
  <si>
    <t>PLACA DE SINALIZACAO DE SEGURANCA CONTRA INCENDIO, FOTOLUMINESCENTE, RETANGULAR, *45x45* CM, EM PVC *2* mm ANTI-CHAMAS (SIMBOLOS, CORES E PICTOGRAMAS CONFORME NBR 13434) M1 - IT 16</t>
  </si>
  <si>
    <t>PCI-0003</t>
  </si>
  <si>
    <t>PCI-0004</t>
  </si>
  <si>
    <t>EXTINTOR DE INCÊNDIO TIPO PÓ QUÍMICO 3-A:40-B:C, CAPACIDADE 6 KG (EM SUPORTE NO CHÃO)</t>
  </si>
  <si>
    <r>
      <rPr>
        <sz val="9"/>
        <rFont val="Calibri"/>
        <family val="2"/>
      </rPr>
      <t>EXTINTOR DE INCÊNDIO TIPO PÓ QUÍMICO 3-A:40-B:C, CAPACIDADE 6 KG (FIXADO NA
PAREDE)</t>
    </r>
  </si>
  <si>
    <t>COMPOSIÇÃO DE PREÇO UNITÁRIO -  ADEQUAÇÕES DE PREVENÇÃO E COMBATE A INCÊNDIO E PÂNICO</t>
  </si>
  <si>
    <t>PT</t>
  </si>
  <si>
    <t>COM DESCONTO</t>
  </si>
  <si>
    <t>GRADIL FIXO COM CAIXA DE CORREIOS E PORTÕES DE ABRIR E CORRER, EM AÇO CARBONO, PERFIS HORIZONTAIS DE 1,5X1,5CM, COM AFASTAMENTO DE 1,5CM ENTRE PERFIS, CHAPA 16, INCLUSIVE ZARCÃO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</si>
</sst>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4" formatCode="_-&quot;R$&quot;\ * #,##0.00_-;\-&quot;R$&quot;\ * #,##0.00_-;_-&quot;R$&quot;\ * &quot;-&quot;??_-;_-@_-"/>
    <numFmt numFmtId="164" formatCode="_-[$R$-416]\ * #,##0.00_-;\-[$R$-416]\ * #,##0.00_-;_-[$R$-416]\ * &quot;-&quot;??_-;_-@_-"/>
    <numFmt numFmtId="165" formatCode="###0.00;###0.00"/>
    <numFmt numFmtId="166" formatCode="###0.0000;###0.0000"/>
    <numFmt numFmtId="167" formatCode="&quot;R$&quot;\ #,##0.00"/>
    <numFmt numFmtId="168" formatCode="###0.000;###0.000"/>
    <numFmt numFmtId="169" formatCode="###0.0000000;###0.0000000"/>
  </numFmts>
  <fonts count="8" x14ac:knownFonts="1">
    <font>
      <sz val="11"/>
      <color rgb="FF000000"/>
      <name val="Calibri"/>
      <family val="2"/>
      <charset val="1"/>
    </font>
    <font>
      <sz val="10"/>
      <name val="Arial"/>
    </font>
    <font>
      <sz val="9"/>
      <color rgb="FF000000"/>
      <name val="Calibri"/>
      <family val="2"/>
    </font>
    <font>
      <b/>
      <sz val="9"/>
      <color rgb="FF000000"/>
      <name val="Calibri"/>
      <family val="2"/>
    </font>
    <font>
      <sz val="9"/>
      <name val="Calibri"/>
      <family val="2"/>
    </font>
    <font>
      <b/>
      <sz val="9"/>
      <name val="Calibri"/>
      <family val="2"/>
    </font>
    <font>
      <sz val="9"/>
      <name val="Arial"/>
      <family val="2"/>
    </font>
    <font>
      <sz val="11"/>
      <color rgb="FF000000"/>
      <name val="Calibri"/>
      <family val="2"/>
      <charset val="1"/>
    </font>
  </fonts>
  <fills count="13">
    <fill>
      <patternFill patternType="none"/>
    </fill>
    <fill>
      <patternFill patternType="gray125"/>
    </fill>
    <fill>
      <patternFill patternType="solid">
        <fgColor rgb="FFFFFFFF"/>
        <bgColor rgb="FFE7E6E6"/>
      </patternFill>
    </fill>
    <fill>
      <patternFill patternType="solid">
        <fgColor rgb="FFE7E6E6"/>
        <bgColor rgb="FFFFFFFF"/>
      </patternFill>
    </fill>
    <fill>
      <patternFill patternType="solid">
        <fgColor rgb="FFA6A6A6"/>
        <bgColor indexed="64"/>
      </patternFill>
    </fill>
    <fill>
      <patternFill patternType="solid">
        <fgColor rgb="FFBFBFBF"/>
        <bgColor indexed="64"/>
      </patternFill>
    </fill>
    <fill>
      <patternFill patternType="solid">
        <fgColor rgb="FFD9D9D9"/>
        <bgColor indexed="64"/>
      </patternFill>
    </fill>
    <fill>
      <patternFill patternType="solid">
        <fgColor theme="0"/>
        <bgColor indexed="64"/>
      </patternFill>
    </fill>
    <fill>
      <patternFill patternType="solid">
        <fgColor theme="0" tint="-0.34998626667073579"/>
        <bgColor indexed="64"/>
      </patternFill>
    </fill>
    <fill>
      <patternFill patternType="solid">
        <fgColor rgb="FFE7E6E6"/>
      </patternFill>
    </fill>
    <fill>
      <patternFill patternType="solid">
        <fgColor theme="0" tint="-0.14999847407452621"/>
        <bgColor indexed="64"/>
      </patternFill>
    </fill>
    <fill>
      <patternFill patternType="solid">
        <fgColor theme="2" tint="-0.249977111117893"/>
        <bgColor indexed="64"/>
      </patternFill>
    </fill>
    <fill>
      <patternFill patternType="solid">
        <fgColor rgb="FFFFFF00"/>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style="thin">
        <color indexed="64"/>
      </right>
      <top/>
      <bottom/>
      <diagonal/>
    </border>
    <border>
      <left/>
      <right style="thin">
        <color indexed="64"/>
      </right>
      <top/>
      <bottom style="thin">
        <color indexed="64"/>
      </bottom>
      <diagonal/>
    </border>
    <border>
      <left style="thin">
        <color indexed="64"/>
      </left>
      <right style="thin">
        <color rgb="FF000000"/>
      </right>
      <top style="thin">
        <color rgb="FF000000"/>
      </top>
      <bottom style="thin">
        <color rgb="FF000000"/>
      </bottom>
      <diagonal/>
    </border>
    <border>
      <left style="thin">
        <color indexed="64"/>
      </left>
      <right style="thin">
        <color rgb="FF000000"/>
      </right>
      <top style="thin">
        <color rgb="FF000000"/>
      </top>
      <bottom style="thin">
        <color indexed="64"/>
      </bottom>
      <diagonal/>
    </border>
    <border>
      <left style="thin">
        <color rgb="FF000000"/>
      </left>
      <right style="thin">
        <color rgb="FF000000"/>
      </right>
      <top style="thin">
        <color rgb="FF000000"/>
      </top>
      <bottom style="thin">
        <color indexed="64"/>
      </bottom>
      <diagonal/>
    </border>
    <border>
      <left style="thin">
        <color indexed="64"/>
      </left>
      <right style="thin">
        <color rgb="FF000000"/>
      </right>
      <top style="thin">
        <color indexed="64"/>
      </top>
      <bottom style="thin">
        <color rgb="FF000000"/>
      </bottom>
      <diagonal/>
    </border>
    <border>
      <left style="thin">
        <color rgb="FF000000"/>
      </left>
      <right style="thin">
        <color rgb="FF000000"/>
      </right>
      <top style="thin">
        <color indexed="64"/>
      </top>
      <bottom style="thin">
        <color rgb="FF000000"/>
      </bottom>
      <diagonal/>
    </border>
    <border>
      <left style="thin">
        <color rgb="FF000000"/>
      </left>
      <right style="thin">
        <color indexed="64"/>
      </right>
      <top style="thin">
        <color rgb="FF000000"/>
      </top>
      <bottom style="thin">
        <color rgb="FF000000"/>
      </bottom>
      <diagonal/>
    </border>
    <border>
      <left/>
      <right/>
      <top/>
      <bottom style="thin">
        <color auto="1"/>
      </bottom>
      <diagonal/>
    </border>
  </borders>
  <cellStyleXfs count="3">
    <xf numFmtId="0" fontId="0" fillId="0" borderId="0"/>
    <xf numFmtId="44" fontId="1" fillId="0" borderId="0" applyBorder="0" applyAlignment="0" applyProtection="0"/>
    <xf numFmtId="9" fontId="7" fillId="0" borderId="0" applyFont="0" applyFill="0" applyBorder="0" applyAlignment="0" applyProtection="0"/>
  </cellStyleXfs>
  <cellXfs count="123">
    <xf numFmtId="0" fontId="0" fillId="0" borderId="0" xfId="0"/>
    <xf numFmtId="0" fontId="2" fillId="0" borderId="0" xfId="0" applyFont="1"/>
    <xf numFmtId="0" fontId="2" fillId="0" borderId="0" xfId="0" applyFont="1" applyAlignment="1">
      <alignment vertical="center"/>
    </xf>
    <xf numFmtId="2" fontId="2" fillId="0" borderId="0" xfId="0" applyNumberFormat="1" applyFont="1" applyAlignment="1">
      <alignment horizontal="center" vertical="center"/>
    </xf>
    <xf numFmtId="164" fontId="2" fillId="0" borderId="0" xfId="0" applyNumberFormat="1" applyFont="1" applyAlignment="1">
      <alignment vertical="center"/>
    </xf>
    <xf numFmtId="0" fontId="3" fillId="7" borderId="1" xfId="0" applyFont="1" applyFill="1" applyBorder="1" applyAlignment="1">
      <alignment vertical="center"/>
    </xf>
    <xf numFmtId="0" fontId="3" fillId="0" borderId="1" xfId="0" applyFont="1" applyBorder="1" applyAlignment="1">
      <alignment vertical="center"/>
    </xf>
    <xf numFmtId="0" fontId="3" fillId="5" borderId="1" xfId="0" applyFont="1" applyFill="1" applyBorder="1" applyAlignment="1">
      <alignment vertical="center"/>
    </xf>
    <xf numFmtId="2" fontId="3" fillId="5" borderId="1" xfId="0" applyNumberFormat="1" applyFont="1" applyFill="1" applyBorder="1" applyAlignment="1">
      <alignment horizontal="center" vertical="center"/>
    </xf>
    <xf numFmtId="0" fontId="3" fillId="5" borderId="1" xfId="0" applyFont="1" applyFill="1" applyBorder="1" applyAlignment="1">
      <alignment horizontal="center" vertical="center" wrapText="1"/>
    </xf>
    <xf numFmtId="164" fontId="3" fillId="5" borderId="1" xfId="0" applyNumberFormat="1" applyFont="1" applyFill="1" applyBorder="1" applyAlignment="1">
      <alignment horizontal="center" vertical="center" wrapText="1"/>
    </xf>
    <xf numFmtId="0" fontId="2" fillId="6" borderId="1" xfId="0" applyFont="1" applyFill="1" applyBorder="1" applyAlignment="1">
      <alignment vertical="center"/>
    </xf>
    <xf numFmtId="0" fontId="3" fillId="6" borderId="1" xfId="0" applyFont="1" applyFill="1" applyBorder="1" applyAlignment="1">
      <alignment vertical="center" wrapText="1"/>
    </xf>
    <xf numFmtId="0" fontId="2" fillId="6" borderId="1" xfId="0" applyFont="1" applyFill="1" applyBorder="1" applyAlignment="1">
      <alignment horizontal="center" vertical="center"/>
    </xf>
    <xf numFmtId="2" fontId="2" fillId="6" borderId="1" xfId="0" applyNumberFormat="1" applyFont="1" applyFill="1" applyBorder="1" applyAlignment="1">
      <alignment horizontal="center" vertical="center"/>
    </xf>
    <xf numFmtId="164" fontId="2" fillId="6" borderId="1" xfId="0" applyNumberFormat="1" applyFont="1" applyFill="1" applyBorder="1" applyAlignment="1">
      <alignment vertical="center"/>
    </xf>
    <xf numFmtId="164" fontId="3" fillId="4" borderId="1" xfId="0" applyNumberFormat="1" applyFont="1" applyFill="1" applyBorder="1" applyAlignment="1">
      <alignment vertical="center"/>
    </xf>
    <xf numFmtId="164" fontId="2" fillId="0" borderId="1" xfId="0" applyNumberFormat="1" applyFont="1" applyBorder="1" applyAlignment="1">
      <alignment vertical="center"/>
    </xf>
    <xf numFmtId="0" fontId="2" fillId="0" borderId="1" xfId="0" applyFont="1" applyBorder="1" applyAlignment="1">
      <alignment vertical="center"/>
    </xf>
    <xf numFmtId="0" fontId="2" fillId="0" borderId="1" xfId="0" applyFont="1" applyBorder="1" applyAlignment="1">
      <alignment vertical="center" wrapText="1"/>
    </xf>
    <xf numFmtId="0" fontId="2" fillId="0" borderId="1" xfId="0" applyFont="1" applyBorder="1" applyAlignment="1">
      <alignment horizontal="center" vertical="center"/>
    </xf>
    <xf numFmtId="2" fontId="2" fillId="0" borderId="1" xfId="0" applyNumberFormat="1" applyFont="1" applyBorder="1" applyAlignment="1">
      <alignment horizontal="center" vertical="center"/>
    </xf>
    <xf numFmtId="0" fontId="3" fillId="0" borderId="1" xfId="0" applyFont="1" applyBorder="1" applyAlignment="1">
      <alignment vertical="center" wrapText="1"/>
    </xf>
    <xf numFmtId="164" fontId="2" fillId="0" borderId="1" xfId="0" applyNumberFormat="1" applyFont="1" applyBorder="1" applyAlignment="1">
      <alignment horizontal="center" vertical="center"/>
    </xf>
    <xf numFmtId="0" fontId="2" fillId="0" borderId="1" xfId="0" applyFont="1" applyBorder="1" applyAlignment="1">
      <alignment horizontal="center" vertical="center" wrapText="1"/>
    </xf>
    <xf numFmtId="0" fontId="3" fillId="6" borderId="1" xfId="0" applyFont="1" applyFill="1" applyBorder="1" applyAlignment="1">
      <alignment vertical="justify" wrapText="1"/>
    </xf>
    <xf numFmtId="164" fontId="3" fillId="8" borderId="6" xfId="0" applyNumberFormat="1" applyFont="1" applyFill="1" applyBorder="1" applyAlignment="1">
      <alignment vertical="center"/>
    </xf>
    <xf numFmtId="0" fontId="3" fillId="8" borderId="6" xfId="0" applyFont="1" applyFill="1" applyBorder="1" applyAlignment="1">
      <alignment vertical="center"/>
    </xf>
    <xf numFmtId="0" fontId="2" fillId="0" borderId="7" xfId="0" applyFont="1" applyBorder="1" applyAlignment="1">
      <alignment vertical="center"/>
    </xf>
    <xf numFmtId="0" fontId="2" fillId="0" borderId="8" xfId="0" applyFont="1" applyBorder="1" applyAlignment="1">
      <alignment vertical="center"/>
    </xf>
    <xf numFmtId="0" fontId="5" fillId="2" borderId="1" xfId="0" applyFont="1" applyFill="1" applyBorder="1" applyAlignment="1">
      <alignment vertical="center" wrapText="1"/>
    </xf>
    <xf numFmtId="0" fontId="5" fillId="2" borderId="1" xfId="0" applyFont="1" applyFill="1" applyBorder="1" applyAlignment="1">
      <alignment vertical="center"/>
    </xf>
    <xf numFmtId="0" fontId="2" fillId="9" borderId="4" xfId="0" applyFont="1" applyFill="1" applyBorder="1" applyAlignment="1">
      <alignment horizontal="left" vertical="top" wrapText="1"/>
    </xf>
    <xf numFmtId="0" fontId="4" fillId="9" borderId="4" xfId="0" applyFont="1" applyFill="1" applyBorder="1" applyAlignment="1">
      <alignment horizontal="center" vertical="top" wrapText="1"/>
    </xf>
    <xf numFmtId="0" fontId="4" fillId="9" borderId="4" xfId="0" applyFont="1" applyFill="1" applyBorder="1" applyAlignment="1">
      <alignment horizontal="left" vertical="top" wrapText="1"/>
    </xf>
    <xf numFmtId="0" fontId="4" fillId="0" borderId="4" xfId="0" applyFont="1" applyBorder="1" applyAlignment="1">
      <alignment horizontal="left" vertical="top" wrapText="1"/>
    </xf>
    <xf numFmtId="0" fontId="2" fillId="0" borderId="4" xfId="0" applyFont="1" applyBorder="1" applyAlignment="1">
      <alignment horizontal="left" vertical="top" wrapText="1"/>
    </xf>
    <xf numFmtId="0" fontId="4" fillId="0" borderId="4" xfId="0" applyFont="1" applyBorder="1" applyAlignment="1">
      <alignment horizontal="center" vertical="top" wrapText="1"/>
    </xf>
    <xf numFmtId="0" fontId="4" fillId="9" borderId="4" xfId="0" applyFont="1" applyFill="1" applyBorder="1" applyAlignment="1">
      <alignment horizontal="center" vertical="center" wrapText="1"/>
    </xf>
    <xf numFmtId="0" fontId="4" fillId="9" borderId="4" xfId="0" applyFont="1" applyFill="1" applyBorder="1" applyAlignment="1">
      <alignment horizontal="left" vertical="center" wrapText="1"/>
    </xf>
    <xf numFmtId="44" fontId="6" fillId="0" borderId="0" xfId="1" applyFont="1" applyAlignment="1">
      <alignment horizontal="center"/>
    </xf>
    <xf numFmtId="0" fontId="4" fillId="10" borderId="4" xfId="0" applyFont="1" applyFill="1" applyBorder="1" applyAlignment="1">
      <alignment horizontal="left" vertical="center" wrapText="1"/>
    </xf>
    <xf numFmtId="0" fontId="4" fillId="10" borderId="4" xfId="0" applyFont="1" applyFill="1" applyBorder="1" applyAlignment="1">
      <alignment horizontal="center" vertical="center" wrapText="1"/>
    </xf>
    <xf numFmtId="164" fontId="3" fillId="5" borderId="5" xfId="0" applyNumberFormat="1" applyFont="1" applyFill="1" applyBorder="1" applyAlignment="1">
      <alignment horizontal="center" vertical="center" wrapText="1"/>
    </xf>
    <xf numFmtId="0" fontId="2" fillId="0" borderId="2" xfId="0" applyFont="1" applyBorder="1" applyAlignment="1">
      <alignment vertical="center"/>
    </xf>
    <xf numFmtId="0" fontId="3" fillId="3" borderId="1" xfId="0" applyFont="1" applyFill="1" applyBorder="1" applyAlignment="1">
      <alignment horizontal="center" vertical="center" wrapText="1"/>
    </xf>
    <xf numFmtId="0" fontId="4" fillId="0" borderId="9" xfId="0" applyFont="1" applyBorder="1" applyAlignment="1">
      <alignment horizontal="left" vertical="top" wrapText="1"/>
    </xf>
    <xf numFmtId="0" fontId="4" fillId="10" borderId="9" xfId="0" applyFont="1" applyFill="1" applyBorder="1" applyAlignment="1">
      <alignment horizontal="left" vertical="center" wrapText="1"/>
    </xf>
    <xf numFmtId="0" fontId="4" fillId="0" borderId="10" xfId="0" applyFont="1" applyBorder="1" applyAlignment="1">
      <alignment horizontal="left" vertical="top" wrapText="1"/>
    </xf>
    <xf numFmtId="0" fontId="2" fillId="0" borderId="11" xfId="0" applyFont="1" applyBorder="1" applyAlignment="1">
      <alignment horizontal="left" vertical="top" wrapText="1"/>
    </xf>
    <xf numFmtId="0" fontId="4" fillId="0" borderId="11" xfId="0" applyFont="1" applyBorder="1" applyAlignment="1">
      <alignment horizontal="center" vertical="top" wrapText="1"/>
    </xf>
    <xf numFmtId="0" fontId="4" fillId="0" borderId="11" xfId="0" applyFont="1" applyBorder="1" applyAlignment="1">
      <alignment horizontal="left" vertical="top" wrapText="1"/>
    </xf>
    <xf numFmtId="44" fontId="6" fillId="10" borderId="4" xfId="1" applyFont="1" applyFill="1" applyBorder="1" applyAlignment="1">
      <alignment horizontal="center" vertical="center" wrapText="1"/>
    </xf>
    <xf numFmtId="44" fontId="6" fillId="0" borderId="4" xfId="1" applyFont="1" applyBorder="1" applyAlignment="1">
      <alignment horizontal="center" vertical="center" wrapText="1"/>
    </xf>
    <xf numFmtId="44" fontId="6" fillId="0" borderId="11" xfId="1" applyFont="1" applyBorder="1" applyAlignment="1">
      <alignment horizontal="center" vertical="center" wrapText="1"/>
    </xf>
    <xf numFmtId="0" fontId="2" fillId="10" borderId="4" xfId="0" applyFont="1" applyFill="1" applyBorder="1" applyAlignment="1">
      <alignment horizontal="left" vertical="center" wrapText="1"/>
    </xf>
    <xf numFmtId="0" fontId="4" fillId="0" borderId="9" xfId="0" applyFont="1" applyBorder="1" applyAlignment="1">
      <alignment horizontal="left" vertical="center" wrapText="1"/>
    </xf>
    <xf numFmtId="0" fontId="2" fillId="0" borderId="4" xfId="0" applyFont="1" applyBorder="1" applyAlignment="1">
      <alignment horizontal="left" vertical="center" wrapText="1"/>
    </xf>
    <xf numFmtId="0" fontId="4" fillId="0" borderId="4" xfId="0" applyFont="1" applyBorder="1" applyAlignment="1">
      <alignment horizontal="center" vertical="center" wrapText="1"/>
    </xf>
    <xf numFmtId="165" fontId="2" fillId="0" borderId="4" xfId="0" applyNumberFormat="1" applyFont="1" applyBorder="1" applyAlignment="1">
      <alignment horizontal="center" vertical="center" wrapText="1"/>
    </xf>
    <xf numFmtId="166" fontId="2" fillId="0" borderId="4" xfId="0" applyNumberFormat="1" applyFont="1" applyBorder="1" applyAlignment="1">
      <alignment horizontal="left" vertical="center" wrapText="1"/>
    </xf>
    <xf numFmtId="165" fontId="2" fillId="0" borderId="4" xfId="0" applyNumberFormat="1" applyFont="1" applyBorder="1" applyAlignment="1">
      <alignment horizontal="left" vertical="center" wrapText="1"/>
    </xf>
    <xf numFmtId="0" fontId="4" fillId="0" borderId="10" xfId="0" applyFont="1" applyBorder="1" applyAlignment="1">
      <alignment horizontal="left" vertical="center" wrapText="1"/>
    </xf>
    <xf numFmtId="0" fontId="2" fillId="0" borderId="11" xfId="0" applyFont="1" applyBorder="1" applyAlignment="1">
      <alignment horizontal="left" vertical="center" wrapText="1"/>
    </xf>
    <xf numFmtId="0" fontId="4" fillId="0" borderId="11" xfId="0" applyFont="1" applyBorder="1" applyAlignment="1">
      <alignment horizontal="center" vertical="center" wrapText="1"/>
    </xf>
    <xf numFmtId="165" fontId="2" fillId="0" borderId="11" xfId="0" applyNumberFormat="1" applyFont="1" applyBorder="1" applyAlignment="1">
      <alignment horizontal="center" vertical="center" wrapText="1"/>
    </xf>
    <xf numFmtId="44" fontId="6" fillId="10" borderId="3" xfId="1" applyFont="1" applyFill="1" applyBorder="1" applyAlignment="1">
      <alignment horizontal="center" vertical="center" wrapText="1"/>
    </xf>
    <xf numFmtId="164" fontId="3" fillId="5" borderId="2" xfId="0" applyNumberFormat="1" applyFont="1" applyFill="1" applyBorder="1" applyAlignment="1">
      <alignment horizontal="center" vertical="center" wrapText="1"/>
    </xf>
    <xf numFmtId="0" fontId="5" fillId="2" borderId="1" xfId="0" applyFont="1" applyFill="1" applyBorder="1" applyAlignment="1">
      <alignment horizontal="center" vertical="center"/>
    </xf>
    <xf numFmtId="0" fontId="4" fillId="9" borderId="12" xfId="0" applyFont="1" applyFill="1" applyBorder="1" applyAlignment="1">
      <alignment horizontal="left" vertical="top" wrapText="1"/>
    </xf>
    <xf numFmtId="0" fontId="4" fillId="9" borderId="13" xfId="0" applyFont="1" applyFill="1" applyBorder="1" applyAlignment="1">
      <alignment horizontal="left" vertical="top" wrapText="1"/>
    </xf>
    <xf numFmtId="0" fontId="4" fillId="9" borderId="13" xfId="0" applyFont="1" applyFill="1" applyBorder="1" applyAlignment="1">
      <alignment horizontal="center" vertical="top" wrapText="1"/>
    </xf>
    <xf numFmtId="0" fontId="2" fillId="9" borderId="13" xfId="0" applyFont="1" applyFill="1" applyBorder="1" applyAlignment="1">
      <alignment horizontal="left" vertical="top" wrapText="1"/>
    </xf>
    <xf numFmtId="0" fontId="4" fillId="9" borderId="9" xfId="0" applyFont="1" applyFill="1" applyBorder="1" applyAlignment="1">
      <alignment horizontal="left" vertical="top" wrapText="1"/>
    </xf>
    <xf numFmtId="44" fontId="3" fillId="11" borderId="1" xfId="0" applyNumberFormat="1" applyFont="1" applyFill="1" applyBorder="1" applyAlignment="1">
      <alignment vertical="center"/>
    </xf>
    <xf numFmtId="0" fontId="2" fillId="7" borderId="7" xfId="0" applyFont="1" applyFill="1" applyBorder="1"/>
    <xf numFmtId="167" fontId="4" fillId="7" borderId="4" xfId="0" applyNumberFormat="1" applyFont="1" applyFill="1" applyBorder="1" applyAlignment="1">
      <alignment horizontal="center" vertical="center" wrapText="1"/>
    </xf>
    <xf numFmtId="167" fontId="4" fillId="7" borderId="11" xfId="0" applyNumberFormat="1" applyFont="1" applyFill="1" applyBorder="1" applyAlignment="1">
      <alignment horizontal="center" vertical="center" wrapText="1"/>
    </xf>
    <xf numFmtId="0" fontId="2" fillId="7" borderId="8" xfId="0" applyFont="1" applyFill="1" applyBorder="1"/>
    <xf numFmtId="44" fontId="2" fillId="7" borderId="1" xfId="0" applyNumberFormat="1" applyFont="1" applyFill="1" applyBorder="1" applyAlignment="1">
      <alignment vertical="center"/>
    </xf>
    <xf numFmtId="0" fontId="2" fillId="9" borderId="4" xfId="0" applyFont="1" applyFill="1" applyBorder="1" applyAlignment="1">
      <alignment horizontal="left" vertical="center" wrapText="1"/>
    </xf>
    <xf numFmtId="168" fontId="2" fillId="0" borderId="4" xfId="0" applyNumberFormat="1" applyFont="1" applyBorder="1" applyAlignment="1">
      <alignment horizontal="center" vertical="center" wrapText="1"/>
    </xf>
    <xf numFmtId="169" fontId="2" fillId="0" borderId="4" xfId="0" applyNumberFormat="1" applyFont="1" applyBorder="1" applyAlignment="1">
      <alignment horizontal="left" vertical="center" wrapText="1"/>
    </xf>
    <xf numFmtId="0" fontId="4" fillId="9" borderId="9" xfId="0" applyFont="1" applyFill="1" applyBorder="1" applyAlignment="1">
      <alignment horizontal="left" vertical="center" wrapText="1"/>
    </xf>
    <xf numFmtId="169" fontId="2" fillId="0" borderId="11" xfId="0" applyNumberFormat="1" applyFont="1" applyBorder="1" applyAlignment="1">
      <alignment horizontal="left" vertical="center" wrapText="1"/>
    </xf>
    <xf numFmtId="44" fontId="4" fillId="0" borderId="4" xfId="0" applyNumberFormat="1" applyFont="1" applyBorder="1" applyAlignment="1">
      <alignment horizontal="center" vertical="center" wrapText="1"/>
    </xf>
    <xf numFmtId="44" fontId="2" fillId="9" borderId="4" xfId="0" applyNumberFormat="1" applyFont="1" applyFill="1" applyBorder="1" applyAlignment="1">
      <alignment horizontal="left" vertical="center" wrapText="1"/>
    </xf>
    <xf numFmtId="44" fontId="5" fillId="11" borderId="4" xfId="0" applyNumberFormat="1" applyFont="1" applyFill="1" applyBorder="1" applyAlignment="1">
      <alignment horizontal="center" vertical="center" wrapText="1"/>
    </xf>
    <xf numFmtId="44" fontId="5" fillId="11" borderId="14" xfId="0" applyNumberFormat="1" applyFont="1" applyFill="1" applyBorder="1" applyAlignment="1">
      <alignment horizontal="center" vertical="center" wrapText="1"/>
    </xf>
    <xf numFmtId="44" fontId="2" fillId="0" borderId="7" xfId="0" applyNumberFormat="1" applyFont="1" applyBorder="1"/>
    <xf numFmtId="44" fontId="2" fillId="9" borderId="4" xfId="0" applyNumberFormat="1" applyFont="1" applyFill="1" applyBorder="1" applyAlignment="1">
      <alignment horizontal="center" vertical="center" wrapText="1"/>
    </xf>
    <xf numFmtId="44" fontId="4" fillId="0" borderId="11" xfId="0" applyNumberFormat="1" applyFont="1" applyBorder="1" applyAlignment="1">
      <alignment horizontal="center" vertical="center" wrapText="1"/>
    </xf>
    <xf numFmtId="44" fontId="2" fillId="0" borderId="8" xfId="0" applyNumberFormat="1" applyFont="1" applyBorder="1"/>
    <xf numFmtId="9" fontId="2" fillId="0" borderId="0" xfId="2" applyFont="1" applyAlignment="1">
      <alignment vertical="center"/>
    </xf>
    <xf numFmtId="0" fontId="2" fillId="0" borderId="0" xfId="0" applyFont="1" applyAlignment="1">
      <alignment horizontal="center" vertical="center"/>
    </xf>
    <xf numFmtId="44" fontId="5" fillId="11" borderId="1" xfId="0" applyNumberFormat="1" applyFont="1" applyFill="1" applyBorder="1" applyAlignment="1">
      <alignment horizontal="left" vertical="center" wrapText="1"/>
    </xf>
    <xf numFmtId="44" fontId="2" fillId="0" borderId="7" xfId="0" applyNumberFormat="1" applyFont="1" applyBorder="1" applyAlignment="1">
      <alignment vertical="center"/>
    </xf>
    <xf numFmtId="44" fontId="5" fillId="11" borderId="3" xfId="0" applyNumberFormat="1" applyFont="1" applyFill="1" applyBorder="1" applyAlignment="1">
      <alignment horizontal="left" vertical="center" wrapText="1"/>
    </xf>
    <xf numFmtId="44" fontId="4" fillId="0" borderId="4" xfId="0" applyNumberFormat="1" applyFont="1" applyBorder="1" applyAlignment="1">
      <alignment horizontal="left" vertical="center" wrapText="1"/>
    </xf>
    <xf numFmtId="44" fontId="3" fillId="11" borderId="7" xfId="0" applyNumberFormat="1" applyFont="1" applyFill="1" applyBorder="1" applyAlignment="1">
      <alignment vertical="center"/>
    </xf>
    <xf numFmtId="44" fontId="3" fillId="11" borderId="3" xfId="0" applyNumberFormat="1" applyFont="1" applyFill="1" applyBorder="1" applyAlignment="1">
      <alignment horizontal="left" vertical="center" wrapText="1"/>
    </xf>
    <xf numFmtId="44" fontId="2" fillId="0" borderId="4" xfId="0" applyNumberFormat="1" applyFont="1" applyBorder="1" applyAlignment="1">
      <alignment horizontal="left" vertical="center" wrapText="1"/>
    </xf>
    <xf numFmtId="44" fontId="4" fillId="0" borderId="11" xfId="0" applyNumberFormat="1" applyFont="1" applyBorder="1" applyAlignment="1">
      <alignment horizontal="left" vertical="center" wrapText="1"/>
    </xf>
    <xf numFmtId="44" fontId="2" fillId="0" borderId="8" xfId="0" applyNumberFormat="1" applyFont="1" applyBorder="1" applyAlignment="1">
      <alignment vertical="center"/>
    </xf>
    <xf numFmtId="9" fontId="2" fillId="0" borderId="0" xfId="2" applyFont="1" applyAlignment="1">
      <alignment horizontal="center" vertical="center"/>
    </xf>
    <xf numFmtId="9" fontId="3" fillId="5" borderId="1" xfId="2" applyFont="1" applyFill="1" applyBorder="1" applyAlignment="1">
      <alignment horizontal="center" vertical="center" wrapText="1"/>
    </xf>
    <xf numFmtId="9" fontId="6" fillId="10" borderId="3" xfId="2" applyFont="1" applyFill="1" applyBorder="1" applyAlignment="1">
      <alignment horizontal="center" vertical="center" wrapText="1"/>
    </xf>
    <xf numFmtId="9" fontId="6" fillId="0" borderId="4" xfId="2" applyFont="1" applyBorder="1" applyAlignment="1">
      <alignment horizontal="center" vertical="center" wrapText="1"/>
    </xf>
    <xf numFmtId="9" fontId="6" fillId="10" borderId="4" xfId="2" applyFont="1" applyFill="1" applyBorder="1" applyAlignment="1">
      <alignment horizontal="center" vertical="center" wrapText="1"/>
    </xf>
    <xf numFmtId="9" fontId="6" fillId="0" borderId="11" xfId="2" applyFont="1" applyBorder="1" applyAlignment="1">
      <alignment horizontal="center" vertical="center" wrapText="1"/>
    </xf>
    <xf numFmtId="9" fontId="6" fillId="0" borderId="0" xfId="2" applyFont="1" applyAlignment="1">
      <alignment horizontal="center"/>
    </xf>
    <xf numFmtId="9" fontId="2" fillId="0" borderId="0" xfId="2" applyFont="1" applyAlignment="1">
      <alignment horizontal="center"/>
    </xf>
    <xf numFmtId="9" fontId="6" fillId="7" borderId="4" xfId="2" applyFont="1" applyFill="1" applyBorder="1" applyAlignment="1">
      <alignment horizontal="center" vertical="center" wrapText="1"/>
    </xf>
    <xf numFmtId="0" fontId="2" fillId="9" borderId="13" xfId="0" applyFont="1" applyFill="1" applyBorder="1" applyAlignment="1">
      <alignment horizontal="center" vertical="center" wrapText="1"/>
    </xf>
    <xf numFmtId="166" fontId="2" fillId="0" borderId="4" xfId="0" applyNumberFormat="1" applyFont="1" applyBorder="1" applyAlignment="1">
      <alignment horizontal="center" vertical="center" wrapText="1"/>
    </xf>
    <xf numFmtId="0" fontId="2" fillId="9" borderId="4" xfId="0" applyFont="1" applyFill="1" applyBorder="1" applyAlignment="1">
      <alignment horizontal="center" vertical="center" wrapText="1"/>
    </xf>
    <xf numFmtId="167" fontId="3" fillId="11" borderId="1" xfId="0" applyNumberFormat="1" applyFont="1" applyFill="1" applyBorder="1" applyAlignment="1">
      <alignment vertical="center"/>
    </xf>
    <xf numFmtId="9" fontId="2" fillId="12" borderId="0" xfId="0" applyNumberFormat="1" applyFont="1" applyFill="1" applyAlignment="1">
      <alignment horizontal="center" vertical="center"/>
    </xf>
    <xf numFmtId="10" fontId="2" fillId="12" borderId="0" xfId="0" applyNumberFormat="1" applyFont="1" applyFill="1" applyAlignment="1">
      <alignment horizontal="center" vertical="center"/>
    </xf>
    <xf numFmtId="0" fontId="3" fillId="0" borderId="1" xfId="0" applyFont="1" applyBorder="1" applyAlignment="1">
      <alignment horizontal="center" vertical="center"/>
    </xf>
    <xf numFmtId="0" fontId="3" fillId="7" borderId="1" xfId="0" applyFont="1" applyFill="1" applyBorder="1" applyAlignment="1">
      <alignment horizontal="center" vertical="center" wrapText="1"/>
    </xf>
    <xf numFmtId="0" fontId="2" fillId="12" borderId="0" xfId="0" applyFont="1" applyFill="1" applyAlignment="1">
      <alignment horizontal="center" vertical="center"/>
    </xf>
    <xf numFmtId="0" fontId="2" fillId="12" borderId="15" xfId="0" applyFont="1" applyFill="1" applyBorder="1" applyAlignment="1">
      <alignment horizontal="center" vertical="center"/>
    </xf>
  </cellXfs>
  <cellStyles count="3">
    <cellStyle name="Moeda" xfId="1" builtinId="4"/>
    <cellStyle name="Normal" xfId="0" builtinId="0"/>
    <cellStyle name="Porcentagem" xfId="2" builtinId="5"/>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E7E6E6"/>
      <rgbColor rgb="FFCCFFFF"/>
      <rgbColor rgb="FF660066"/>
      <rgbColor rgb="FFFF8080"/>
      <rgbColor rgb="FF0066CC"/>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a do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B369E14-A792-402C-91DD-E265C2B2A9F5}">
  <dimension ref="A1:O773"/>
  <sheetViews>
    <sheetView tabSelected="1" view="pageBreakPreview" zoomScale="60" zoomScaleNormal="100" workbookViewId="0">
      <pane ySplit="3" topLeftCell="A4" activePane="bottomLeft" state="frozen"/>
      <selection pane="bottomLeft" activeCell="I6" sqref="I6"/>
    </sheetView>
  </sheetViews>
  <sheetFormatPr defaultColWidth="20" defaultRowHeight="12" x14ac:dyDescent="0.25"/>
  <cols>
    <col min="1" max="1" width="15" style="2" bestFit="1" customWidth="1"/>
    <col min="2" max="2" width="37.42578125" style="2" bestFit="1" customWidth="1"/>
    <col min="3" max="3" width="7.5703125" style="2" bestFit="1" customWidth="1"/>
    <col min="4" max="4" width="11.28515625" style="3" bestFit="1" customWidth="1"/>
    <col min="5" max="5" width="20.140625" style="2" bestFit="1" customWidth="1"/>
    <col min="6" max="6" width="21.140625" style="4" bestFit="1" customWidth="1"/>
    <col min="7" max="7" width="18.5703125" style="2" customWidth="1"/>
    <col min="8" max="8" width="20" style="2"/>
    <col min="9" max="9" width="21.140625" style="4" bestFit="1" customWidth="1"/>
    <col min="10" max="14" width="20" style="2"/>
    <col min="15" max="15" width="10.85546875" style="2" bestFit="1" customWidth="1"/>
    <col min="16" max="16384" width="20" style="2"/>
  </cols>
  <sheetData>
    <row r="1" spans="1:15" ht="26.25" customHeight="1" x14ac:dyDescent="0.25">
      <c r="A1" s="119" t="s">
        <v>9</v>
      </c>
      <c r="B1" s="119"/>
      <c r="C1" s="119"/>
      <c r="D1" s="119"/>
      <c r="E1" s="119"/>
      <c r="F1" s="119"/>
      <c r="G1" s="119"/>
      <c r="I1" s="121" t="s">
        <v>760</v>
      </c>
    </row>
    <row r="2" spans="1:15" ht="40.5" customHeight="1" x14ac:dyDescent="0.25">
      <c r="A2" s="5" t="s">
        <v>10</v>
      </c>
      <c r="B2" s="120" t="s">
        <v>11</v>
      </c>
      <c r="C2" s="120"/>
      <c r="D2" s="120"/>
      <c r="E2" s="120"/>
      <c r="F2" s="120"/>
      <c r="G2" s="120"/>
      <c r="I2" s="122"/>
    </row>
    <row r="3" spans="1:15" x14ac:dyDescent="0.25">
      <c r="A3" s="30" t="s">
        <v>0</v>
      </c>
      <c r="B3" s="119" t="s">
        <v>471</v>
      </c>
      <c r="C3" s="119"/>
      <c r="D3" s="119"/>
      <c r="E3" s="119"/>
      <c r="F3" s="31" t="s">
        <v>1</v>
      </c>
      <c r="G3" s="18">
        <v>1.242</v>
      </c>
      <c r="I3" s="31"/>
    </row>
    <row r="4" spans="1:15" ht="24" x14ac:dyDescent="0.25">
      <c r="A4" s="7" t="s">
        <v>2</v>
      </c>
      <c r="B4" s="7" t="s">
        <v>3</v>
      </c>
      <c r="C4" s="7" t="s">
        <v>4</v>
      </c>
      <c r="D4" s="8" t="s">
        <v>5</v>
      </c>
      <c r="E4" s="9" t="s">
        <v>6</v>
      </c>
      <c r="F4" s="10" t="s">
        <v>7</v>
      </c>
      <c r="G4" s="10" t="s">
        <v>8</v>
      </c>
      <c r="I4" s="10" t="s">
        <v>6</v>
      </c>
      <c r="O4" s="2" t="s">
        <v>469</v>
      </c>
    </row>
    <row r="5" spans="1:15" ht="60" x14ac:dyDescent="0.25">
      <c r="A5" s="11" t="s">
        <v>12</v>
      </c>
      <c r="B5" s="12" t="s">
        <v>13</v>
      </c>
      <c r="C5" s="13" t="s">
        <v>14</v>
      </c>
      <c r="D5" s="14"/>
      <c r="E5" s="15"/>
      <c r="F5" s="16">
        <f>SUM(F6:F9)</f>
        <v>19.909999999999997</v>
      </c>
      <c r="G5" s="26">
        <f>ROUND(F5*$G$3,2)</f>
        <v>24.73</v>
      </c>
      <c r="H5" s="93"/>
      <c r="I5" s="16"/>
    </row>
    <row r="6" spans="1:15" ht="60" x14ac:dyDescent="0.25">
      <c r="A6" s="18" t="s">
        <v>12</v>
      </c>
      <c r="B6" s="19" t="s">
        <v>13</v>
      </c>
      <c r="C6" s="20" t="s">
        <v>15</v>
      </c>
      <c r="D6" s="21">
        <v>1.1000000000000001</v>
      </c>
      <c r="E6" s="17">
        <f>I6</f>
        <v>10.1753</v>
      </c>
      <c r="F6" s="17">
        <f>ROUND(E6*D6,2)</f>
        <v>11.19</v>
      </c>
      <c r="G6" s="28"/>
      <c r="I6" s="17">
        <v>10.1753</v>
      </c>
    </row>
    <row r="7" spans="1:15" x14ac:dyDescent="0.25">
      <c r="A7" s="18" t="s">
        <v>12</v>
      </c>
      <c r="B7" s="19" t="s">
        <v>343</v>
      </c>
      <c r="C7" s="20" t="s">
        <v>14</v>
      </c>
      <c r="D7" s="21">
        <f>1/2</f>
        <v>0.5</v>
      </c>
      <c r="E7" s="17">
        <f t="shared" ref="E7:E9" si="0">I7</f>
        <v>7.5563000000000002</v>
      </c>
      <c r="F7" s="17">
        <f>ROUND(E7*D7,2)</f>
        <v>3.78</v>
      </c>
      <c r="G7" s="28"/>
      <c r="I7" s="17">
        <v>7.5563000000000002</v>
      </c>
    </row>
    <row r="8" spans="1:15" x14ac:dyDescent="0.25">
      <c r="A8" s="18" t="s">
        <v>12</v>
      </c>
      <c r="B8" s="18" t="s">
        <v>16</v>
      </c>
      <c r="C8" s="20" t="s">
        <v>17</v>
      </c>
      <c r="D8" s="21">
        <v>0.1111111</v>
      </c>
      <c r="E8" s="17">
        <f t="shared" si="0"/>
        <v>19.760000000000002</v>
      </c>
      <c r="F8" s="17">
        <f>ROUND(E8*D8,2)</f>
        <v>2.2000000000000002</v>
      </c>
      <c r="G8" s="28"/>
      <c r="I8" s="17">
        <v>19.760000000000002</v>
      </c>
    </row>
    <row r="9" spans="1:15" x14ac:dyDescent="0.25">
      <c r="A9" s="18" t="s">
        <v>12</v>
      </c>
      <c r="B9" s="18" t="s">
        <v>18</v>
      </c>
      <c r="C9" s="20" t="s">
        <v>17</v>
      </c>
      <c r="D9" s="21">
        <v>0.1111111</v>
      </c>
      <c r="E9" s="17">
        <f t="shared" si="0"/>
        <v>24.66</v>
      </c>
      <c r="F9" s="17">
        <f>ROUND(E9*D9,2)</f>
        <v>2.74</v>
      </c>
      <c r="G9" s="28"/>
      <c r="I9" s="17">
        <v>24.66</v>
      </c>
    </row>
    <row r="10" spans="1:15" ht="60" x14ac:dyDescent="0.25">
      <c r="A10" s="11" t="s">
        <v>19</v>
      </c>
      <c r="B10" s="12" t="s">
        <v>20</v>
      </c>
      <c r="C10" s="13" t="s">
        <v>14</v>
      </c>
      <c r="D10" s="14"/>
      <c r="E10" s="15"/>
      <c r="F10" s="16">
        <f>SUM(F11:F14)</f>
        <v>27.82</v>
      </c>
      <c r="G10" s="26">
        <f>ROUND(F10*$G$3,2)</f>
        <v>34.549999999999997</v>
      </c>
      <c r="H10" s="4"/>
      <c r="I10" s="16"/>
    </row>
    <row r="11" spans="1:15" x14ac:dyDescent="0.25">
      <c r="A11" s="18" t="s">
        <v>19</v>
      </c>
      <c r="B11" s="18" t="s">
        <v>20</v>
      </c>
      <c r="C11" s="20" t="s">
        <v>14</v>
      </c>
      <c r="D11" s="21">
        <v>1.1000000000000001</v>
      </c>
      <c r="E11" s="17">
        <f t="shared" ref="E11:E14" si="1">I11</f>
        <v>15.0253</v>
      </c>
      <c r="F11" s="17">
        <f>ROUND(E11*D11,2)</f>
        <v>16.53</v>
      </c>
      <c r="G11" s="28"/>
      <c r="I11" s="17">
        <v>15.0253</v>
      </c>
    </row>
    <row r="12" spans="1:15" x14ac:dyDescent="0.25">
      <c r="A12" s="18" t="s">
        <v>19</v>
      </c>
      <c r="B12" s="19" t="s">
        <v>344</v>
      </c>
      <c r="C12" s="20" t="s">
        <v>15</v>
      </c>
      <c r="D12" s="21">
        <f>1/2</f>
        <v>0.5</v>
      </c>
      <c r="E12" s="17">
        <f t="shared" si="1"/>
        <v>12.706999999999999</v>
      </c>
      <c r="F12" s="17">
        <f>ROUND(E12*D12,2)</f>
        <v>6.35</v>
      </c>
      <c r="G12" s="28"/>
      <c r="I12" s="17">
        <v>12.706999999999999</v>
      </c>
    </row>
    <row r="13" spans="1:15" x14ac:dyDescent="0.25">
      <c r="A13" s="18" t="s">
        <v>19</v>
      </c>
      <c r="B13" s="18" t="s">
        <v>16</v>
      </c>
      <c r="C13" s="20" t="s">
        <v>17</v>
      </c>
      <c r="D13" s="21">
        <v>0.1111111</v>
      </c>
      <c r="E13" s="17">
        <f t="shared" si="1"/>
        <v>19.760000000000002</v>
      </c>
      <c r="F13" s="17">
        <f>ROUND(E13*D13,2)</f>
        <v>2.2000000000000002</v>
      </c>
      <c r="G13" s="28"/>
      <c r="I13" s="17">
        <v>19.760000000000002</v>
      </c>
    </row>
    <row r="14" spans="1:15" x14ac:dyDescent="0.25">
      <c r="A14" s="18" t="s">
        <v>19</v>
      </c>
      <c r="B14" s="18" t="s">
        <v>18</v>
      </c>
      <c r="C14" s="20" t="s">
        <v>17</v>
      </c>
      <c r="D14" s="21">
        <v>0.1111111</v>
      </c>
      <c r="E14" s="17">
        <f t="shared" si="1"/>
        <v>24.66</v>
      </c>
      <c r="F14" s="17">
        <f>ROUND(E14*D14,2)</f>
        <v>2.74</v>
      </c>
      <c r="G14" s="28"/>
      <c r="I14" s="17">
        <v>24.66</v>
      </c>
    </row>
    <row r="15" spans="1:15" ht="48" x14ac:dyDescent="0.25">
      <c r="A15" s="11" t="s">
        <v>21</v>
      </c>
      <c r="B15" s="12" t="s">
        <v>22</v>
      </c>
      <c r="C15" s="13" t="s">
        <v>14</v>
      </c>
      <c r="D15" s="14"/>
      <c r="E15" s="15"/>
      <c r="F15" s="16">
        <f>SUM(F16:F18)</f>
        <v>9.8500000000000014</v>
      </c>
      <c r="G15" s="27">
        <f>ROUND(F15*$G$3,2)</f>
        <v>12.23</v>
      </c>
      <c r="I15" s="16"/>
    </row>
    <row r="16" spans="1:15" x14ac:dyDescent="0.25">
      <c r="A16" s="18" t="s">
        <v>21</v>
      </c>
      <c r="B16" s="18" t="s">
        <v>22</v>
      </c>
      <c r="C16" s="20" t="s">
        <v>14</v>
      </c>
      <c r="D16" s="21">
        <v>1.05</v>
      </c>
      <c r="E16" s="17">
        <f t="shared" ref="E16:E18" si="2">I16</f>
        <v>4.68</v>
      </c>
      <c r="F16" s="17">
        <f>ROUND(E16*D16,2)</f>
        <v>4.91</v>
      </c>
      <c r="G16" s="28"/>
      <c r="I16" s="17">
        <v>4.68</v>
      </c>
    </row>
    <row r="17" spans="1:9" x14ac:dyDescent="0.25">
      <c r="A17" s="18" t="s">
        <v>21</v>
      </c>
      <c r="B17" s="18" t="s">
        <v>16</v>
      </c>
      <c r="C17" s="20" t="s">
        <v>17</v>
      </c>
      <c r="D17" s="21">
        <v>0.1111111</v>
      </c>
      <c r="E17" s="17">
        <f t="shared" si="2"/>
        <v>19.760000000000002</v>
      </c>
      <c r="F17" s="17">
        <f>ROUND(E17*D17,2)</f>
        <v>2.2000000000000002</v>
      </c>
      <c r="G17" s="28"/>
      <c r="I17" s="17">
        <v>19.760000000000002</v>
      </c>
    </row>
    <row r="18" spans="1:9" x14ac:dyDescent="0.25">
      <c r="A18" s="18" t="s">
        <v>21</v>
      </c>
      <c r="B18" s="18" t="s">
        <v>18</v>
      </c>
      <c r="C18" s="20" t="s">
        <v>17</v>
      </c>
      <c r="D18" s="21">
        <v>0.1111111</v>
      </c>
      <c r="E18" s="17">
        <f t="shared" si="2"/>
        <v>24.66</v>
      </c>
      <c r="F18" s="17">
        <f>ROUND(E18*D18,2)</f>
        <v>2.74</v>
      </c>
      <c r="G18" s="28"/>
      <c r="I18" s="17">
        <v>24.66</v>
      </c>
    </row>
    <row r="19" spans="1:9" ht="48" x14ac:dyDescent="0.25">
      <c r="A19" s="11" t="s">
        <v>23</v>
      </c>
      <c r="B19" s="12" t="s">
        <v>24</v>
      </c>
      <c r="C19" s="13" t="s">
        <v>14</v>
      </c>
      <c r="D19" s="14"/>
      <c r="E19" s="15"/>
      <c r="F19" s="16">
        <f>SUM(F20:F22)</f>
        <v>10.09</v>
      </c>
      <c r="G19" s="27">
        <f>ROUND(F19*$G$3,2)</f>
        <v>12.53</v>
      </c>
      <c r="I19" s="16"/>
    </row>
    <row r="20" spans="1:9" x14ac:dyDescent="0.25">
      <c r="A20" s="18" t="s">
        <v>23</v>
      </c>
      <c r="B20" s="18" t="s">
        <v>24</v>
      </c>
      <c r="C20" s="20" t="s">
        <v>14</v>
      </c>
      <c r="D20" s="21">
        <v>1.05</v>
      </c>
      <c r="E20" s="17">
        <f t="shared" ref="E20:E22" si="3">I20</f>
        <v>4.9081999999999999</v>
      </c>
      <c r="F20" s="17">
        <f>ROUND(E20*D20,2)</f>
        <v>5.15</v>
      </c>
      <c r="G20" s="28"/>
      <c r="I20" s="17">
        <v>4.9081999999999999</v>
      </c>
    </row>
    <row r="21" spans="1:9" x14ac:dyDescent="0.25">
      <c r="A21" s="18" t="s">
        <v>23</v>
      </c>
      <c r="B21" s="18" t="s">
        <v>16</v>
      </c>
      <c r="C21" s="20" t="s">
        <v>17</v>
      </c>
      <c r="D21" s="21">
        <v>0.1111111</v>
      </c>
      <c r="E21" s="17">
        <f t="shared" si="3"/>
        <v>19.760000000000002</v>
      </c>
      <c r="F21" s="17">
        <f>ROUND(E21*D21,2)</f>
        <v>2.2000000000000002</v>
      </c>
      <c r="G21" s="28"/>
      <c r="I21" s="17">
        <v>19.760000000000002</v>
      </c>
    </row>
    <row r="22" spans="1:9" x14ac:dyDescent="0.25">
      <c r="A22" s="18" t="s">
        <v>23</v>
      </c>
      <c r="B22" s="18" t="s">
        <v>18</v>
      </c>
      <c r="C22" s="20" t="s">
        <v>17</v>
      </c>
      <c r="D22" s="21">
        <v>0.1111111</v>
      </c>
      <c r="E22" s="17">
        <f t="shared" si="3"/>
        <v>24.66</v>
      </c>
      <c r="F22" s="17">
        <f>ROUND(E22*D22,2)</f>
        <v>2.74</v>
      </c>
      <c r="G22" s="28"/>
      <c r="I22" s="17">
        <v>24.66</v>
      </c>
    </row>
    <row r="23" spans="1:9" ht="96" x14ac:dyDescent="0.25">
      <c r="A23" s="11" t="s">
        <v>25</v>
      </c>
      <c r="B23" s="12" t="s">
        <v>26</v>
      </c>
      <c r="C23" s="13" t="s">
        <v>14</v>
      </c>
      <c r="D23" s="14"/>
      <c r="E23" s="15"/>
      <c r="F23" s="16">
        <f>SUM(F24:F26)</f>
        <v>30.700000000000003</v>
      </c>
      <c r="G23" s="27">
        <f>ROUND(F23*$G$3,2)</f>
        <v>38.130000000000003</v>
      </c>
      <c r="I23" s="16"/>
    </row>
    <row r="24" spans="1:9" x14ac:dyDescent="0.25">
      <c r="A24" s="18" t="s">
        <v>25</v>
      </c>
      <c r="B24" s="18" t="s">
        <v>26</v>
      </c>
      <c r="C24" s="20" t="s">
        <v>14</v>
      </c>
      <c r="D24" s="21">
        <v>1.1000000000000001</v>
      </c>
      <c r="E24" s="17">
        <f t="shared" ref="E24:E26" si="4">I24</f>
        <v>23.415800000000001</v>
      </c>
      <c r="F24" s="17">
        <f>ROUND(E24*D24,2)</f>
        <v>25.76</v>
      </c>
      <c r="G24" s="28"/>
      <c r="I24" s="17">
        <v>23.415800000000001</v>
      </c>
    </row>
    <row r="25" spans="1:9" x14ac:dyDescent="0.25">
      <c r="A25" s="18" t="s">
        <v>25</v>
      </c>
      <c r="B25" s="18" t="s">
        <v>16</v>
      </c>
      <c r="C25" s="20" t="s">
        <v>17</v>
      </c>
      <c r="D25" s="21">
        <v>0.1111111</v>
      </c>
      <c r="E25" s="17">
        <f t="shared" si="4"/>
        <v>19.760000000000002</v>
      </c>
      <c r="F25" s="17">
        <f>ROUND(E25*D25,2)</f>
        <v>2.2000000000000002</v>
      </c>
      <c r="G25" s="28"/>
      <c r="I25" s="17">
        <v>19.760000000000002</v>
      </c>
    </row>
    <row r="26" spans="1:9" x14ac:dyDescent="0.25">
      <c r="A26" s="18" t="s">
        <v>25</v>
      </c>
      <c r="B26" s="18" t="s">
        <v>18</v>
      </c>
      <c r="C26" s="20" t="s">
        <v>17</v>
      </c>
      <c r="D26" s="21">
        <v>0.1111111</v>
      </c>
      <c r="E26" s="17">
        <f t="shared" si="4"/>
        <v>24.66</v>
      </c>
      <c r="F26" s="17">
        <f>ROUND(E26*D26,2)</f>
        <v>2.74</v>
      </c>
      <c r="G26" s="28"/>
      <c r="I26" s="17">
        <v>24.66</v>
      </c>
    </row>
    <row r="27" spans="1:9" ht="96" x14ac:dyDescent="0.25">
      <c r="A27" s="11" t="s">
        <v>27</v>
      </c>
      <c r="B27" s="12" t="s">
        <v>28</v>
      </c>
      <c r="C27" s="13" t="s">
        <v>14</v>
      </c>
      <c r="D27" s="14"/>
      <c r="E27" s="15"/>
      <c r="F27" s="16">
        <f>SUM(F28:F30)</f>
        <v>33.82</v>
      </c>
      <c r="G27" s="27">
        <f>ROUND(F27*$G$3,2)</f>
        <v>42</v>
      </c>
      <c r="I27" s="16"/>
    </row>
    <row r="28" spans="1:9" x14ac:dyDescent="0.25">
      <c r="A28" s="18" t="s">
        <v>27</v>
      </c>
      <c r="B28" s="18" t="s">
        <v>345</v>
      </c>
      <c r="C28" s="20" t="s">
        <v>14</v>
      </c>
      <c r="D28" s="21">
        <v>1.1000000000000001</v>
      </c>
      <c r="E28" s="17">
        <f t="shared" ref="E28:E30" si="5">I28</f>
        <v>26.257899999999999</v>
      </c>
      <c r="F28" s="17">
        <f>ROUND(E28*D28,2)</f>
        <v>28.88</v>
      </c>
      <c r="G28" s="28"/>
      <c r="I28" s="17">
        <v>26.257899999999999</v>
      </c>
    </row>
    <row r="29" spans="1:9" x14ac:dyDescent="0.25">
      <c r="A29" s="18" t="s">
        <v>27</v>
      </c>
      <c r="B29" s="18" t="s">
        <v>16</v>
      </c>
      <c r="C29" s="20" t="s">
        <v>17</v>
      </c>
      <c r="D29" s="21">
        <v>0.1111111</v>
      </c>
      <c r="E29" s="17">
        <f t="shared" si="5"/>
        <v>19.760000000000002</v>
      </c>
      <c r="F29" s="17">
        <f>ROUND(E29*D29,2)</f>
        <v>2.2000000000000002</v>
      </c>
      <c r="G29" s="28"/>
      <c r="I29" s="17">
        <v>19.760000000000002</v>
      </c>
    </row>
    <row r="30" spans="1:9" x14ac:dyDescent="0.25">
      <c r="A30" s="18" t="s">
        <v>27</v>
      </c>
      <c r="B30" s="19" t="s">
        <v>18</v>
      </c>
      <c r="C30" s="20" t="s">
        <v>17</v>
      </c>
      <c r="D30" s="21">
        <v>0.1111111</v>
      </c>
      <c r="E30" s="17">
        <f t="shared" si="5"/>
        <v>24.66</v>
      </c>
      <c r="F30" s="17">
        <f>ROUND(E30*D30,2)</f>
        <v>2.74</v>
      </c>
      <c r="G30" s="28"/>
      <c r="I30" s="17">
        <v>24.66</v>
      </c>
    </row>
    <row r="31" spans="1:9" ht="120" x14ac:dyDescent="0.25">
      <c r="A31" s="11" t="s">
        <v>29</v>
      </c>
      <c r="B31" s="12" t="s">
        <v>30</v>
      </c>
      <c r="C31" s="13" t="s">
        <v>14</v>
      </c>
      <c r="D31" s="14"/>
      <c r="E31" s="15"/>
      <c r="F31" s="16">
        <f>SUM(F32:F34)</f>
        <v>6.8100000000000005</v>
      </c>
      <c r="G31" s="27">
        <f>ROUND(F31*$G$3,2)</f>
        <v>8.4600000000000009</v>
      </c>
      <c r="I31" s="16"/>
    </row>
    <row r="32" spans="1:9" x14ac:dyDescent="0.25">
      <c r="A32" s="18" t="s">
        <v>29</v>
      </c>
      <c r="B32" s="18" t="s">
        <v>30</v>
      </c>
      <c r="C32" s="20" t="s">
        <v>14</v>
      </c>
      <c r="D32" s="21">
        <v>1.1000000000000001</v>
      </c>
      <c r="E32" s="17">
        <f t="shared" ref="E32:E34" si="6">I32</f>
        <v>1.6975</v>
      </c>
      <c r="F32" s="17">
        <f>ROUND(E32*D32,2)</f>
        <v>1.87</v>
      </c>
      <c r="G32" s="28"/>
      <c r="I32" s="17">
        <v>1.6975</v>
      </c>
    </row>
    <row r="33" spans="1:9" x14ac:dyDescent="0.25">
      <c r="A33" s="18" t="s">
        <v>29</v>
      </c>
      <c r="B33" s="18" t="s">
        <v>16</v>
      </c>
      <c r="C33" s="20" t="s">
        <v>17</v>
      </c>
      <c r="D33" s="21">
        <v>0.1111111</v>
      </c>
      <c r="E33" s="17">
        <f t="shared" si="6"/>
        <v>19.760000000000002</v>
      </c>
      <c r="F33" s="17">
        <f>ROUND(E33*D33,2)</f>
        <v>2.2000000000000002</v>
      </c>
      <c r="G33" s="28"/>
      <c r="I33" s="17">
        <v>19.760000000000002</v>
      </c>
    </row>
    <row r="34" spans="1:9" x14ac:dyDescent="0.25">
      <c r="A34" s="18" t="s">
        <v>29</v>
      </c>
      <c r="B34" s="18" t="s">
        <v>18</v>
      </c>
      <c r="C34" s="20" t="s">
        <v>17</v>
      </c>
      <c r="D34" s="21">
        <v>0.1111111</v>
      </c>
      <c r="E34" s="17">
        <f t="shared" si="6"/>
        <v>24.66</v>
      </c>
      <c r="F34" s="17">
        <f>ROUND(E34*D34,2)</f>
        <v>2.74</v>
      </c>
      <c r="G34" s="28"/>
      <c r="I34" s="17">
        <v>24.66</v>
      </c>
    </row>
    <row r="35" spans="1:9" ht="120" x14ac:dyDescent="0.25">
      <c r="A35" s="11" t="s">
        <v>31</v>
      </c>
      <c r="B35" s="12" t="s">
        <v>32</v>
      </c>
      <c r="C35" s="13" t="s">
        <v>14</v>
      </c>
      <c r="D35" s="14"/>
      <c r="E35" s="15"/>
      <c r="F35" s="16">
        <f>SUM(F36:F38)</f>
        <v>7.5500000000000007</v>
      </c>
      <c r="G35" s="27">
        <f>ROUND(F35*$G$3,2)</f>
        <v>9.3800000000000008</v>
      </c>
      <c r="I35" s="16"/>
    </row>
    <row r="36" spans="1:9" x14ac:dyDescent="0.25">
      <c r="A36" s="18" t="s">
        <v>31</v>
      </c>
      <c r="B36" s="18" t="s">
        <v>32</v>
      </c>
      <c r="C36" s="20" t="s">
        <v>14</v>
      </c>
      <c r="D36" s="21">
        <v>1.1000000000000001</v>
      </c>
      <c r="E36" s="17">
        <f t="shared" ref="E36:E38" si="7">I36</f>
        <v>2.3765000000000001</v>
      </c>
      <c r="F36" s="17">
        <f>ROUND(E36*D36,2)</f>
        <v>2.61</v>
      </c>
      <c r="G36" s="28"/>
      <c r="I36" s="17">
        <v>2.3765000000000001</v>
      </c>
    </row>
    <row r="37" spans="1:9" x14ac:dyDescent="0.25">
      <c r="A37" s="18" t="s">
        <v>31</v>
      </c>
      <c r="B37" s="18" t="s">
        <v>16</v>
      </c>
      <c r="C37" s="20" t="s">
        <v>17</v>
      </c>
      <c r="D37" s="21">
        <v>0.1111111</v>
      </c>
      <c r="E37" s="17">
        <f t="shared" si="7"/>
        <v>19.760000000000002</v>
      </c>
      <c r="F37" s="17">
        <f>ROUND(E37*D37,2)</f>
        <v>2.2000000000000002</v>
      </c>
      <c r="G37" s="28"/>
      <c r="I37" s="17">
        <v>19.760000000000002</v>
      </c>
    </row>
    <row r="38" spans="1:9" x14ac:dyDescent="0.25">
      <c r="A38" s="18" t="s">
        <v>31</v>
      </c>
      <c r="B38" s="18" t="s">
        <v>18</v>
      </c>
      <c r="C38" s="20" t="s">
        <v>17</v>
      </c>
      <c r="D38" s="21">
        <v>0.1111111</v>
      </c>
      <c r="E38" s="17">
        <f t="shared" si="7"/>
        <v>24.66</v>
      </c>
      <c r="F38" s="17">
        <f>ROUND(E38*D38,2)</f>
        <v>2.74</v>
      </c>
      <c r="G38" s="28"/>
      <c r="I38" s="17">
        <v>24.66</v>
      </c>
    </row>
    <row r="39" spans="1:9" ht="60" x14ac:dyDescent="0.25">
      <c r="A39" s="11" t="s">
        <v>33</v>
      </c>
      <c r="B39" s="12" t="s">
        <v>34</v>
      </c>
      <c r="C39" s="13" t="s">
        <v>14</v>
      </c>
      <c r="D39" s="14"/>
      <c r="E39" s="15" t="s">
        <v>342</v>
      </c>
      <c r="F39" s="16">
        <f>SUM(F40:F43)</f>
        <v>162.97999999999999</v>
      </c>
      <c r="G39" s="27">
        <f>ROUND(F39*$G$3,2)</f>
        <v>202.42</v>
      </c>
      <c r="I39" s="16" t="s">
        <v>342</v>
      </c>
    </row>
    <row r="40" spans="1:9" ht="36" x14ac:dyDescent="0.25">
      <c r="A40" s="18" t="s">
        <v>33</v>
      </c>
      <c r="B40" s="22" t="s">
        <v>346</v>
      </c>
      <c r="C40" s="20" t="s">
        <v>15</v>
      </c>
      <c r="D40" s="21">
        <v>1</v>
      </c>
      <c r="E40" s="17">
        <f t="shared" ref="E40:E43" si="8">I40</f>
        <v>146.37</v>
      </c>
      <c r="F40" s="17">
        <f>ROUND(E40*D40,2)</f>
        <v>146.37</v>
      </c>
      <c r="G40" s="28"/>
      <c r="I40" s="17">
        <v>146.37</v>
      </c>
    </row>
    <row r="41" spans="1:9" x14ac:dyDescent="0.25">
      <c r="A41" s="18" t="s">
        <v>33</v>
      </c>
      <c r="B41" s="18" t="s">
        <v>347</v>
      </c>
      <c r="C41" s="20" t="s">
        <v>15</v>
      </c>
      <c r="D41" s="21">
        <v>2</v>
      </c>
      <c r="E41" s="17">
        <f t="shared" si="8"/>
        <v>0.16</v>
      </c>
      <c r="F41" s="17">
        <f>ROUND(E41*D41,2)</f>
        <v>0.32</v>
      </c>
      <c r="G41" s="28"/>
      <c r="I41" s="17">
        <v>0.16</v>
      </c>
    </row>
    <row r="42" spans="1:9" x14ac:dyDescent="0.25">
      <c r="A42" s="18" t="s">
        <v>33</v>
      </c>
      <c r="B42" s="6" t="s">
        <v>16</v>
      </c>
      <c r="C42" s="20" t="s">
        <v>17</v>
      </c>
      <c r="D42" s="21">
        <v>0.36666670000000001</v>
      </c>
      <c r="E42" s="17">
        <f t="shared" si="8"/>
        <v>19.760000000000002</v>
      </c>
      <c r="F42" s="17">
        <f>ROUND(E42*D42,2)</f>
        <v>7.25</v>
      </c>
      <c r="G42" s="28"/>
      <c r="I42" s="17">
        <v>19.760000000000002</v>
      </c>
    </row>
    <row r="43" spans="1:9" x14ac:dyDescent="0.25">
      <c r="A43" s="18" t="s">
        <v>33</v>
      </c>
      <c r="B43" s="18" t="s">
        <v>18</v>
      </c>
      <c r="C43" s="20" t="s">
        <v>17</v>
      </c>
      <c r="D43" s="21">
        <v>0.36666670000000001</v>
      </c>
      <c r="E43" s="17">
        <f t="shared" si="8"/>
        <v>24.66</v>
      </c>
      <c r="F43" s="17">
        <f>ROUND(E43*D43,2)</f>
        <v>9.0399999999999991</v>
      </c>
      <c r="G43" s="28"/>
      <c r="I43" s="17">
        <v>24.66</v>
      </c>
    </row>
    <row r="44" spans="1:9" ht="60" x14ac:dyDescent="0.25">
      <c r="A44" s="11" t="s">
        <v>35</v>
      </c>
      <c r="B44" s="12" t="s">
        <v>36</v>
      </c>
      <c r="C44" s="13"/>
      <c r="D44" s="14"/>
      <c r="E44" s="15" t="s">
        <v>342</v>
      </c>
      <c r="F44" s="16">
        <f>SUM(F45:F48)</f>
        <v>260.27</v>
      </c>
      <c r="G44" s="27">
        <f>ROUND(F44*$G$3,2)</f>
        <v>323.26</v>
      </c>
      <c r="I44" s="16" t="s">
        <v>342</v>
      </c>
    </row>
    <row r="45" spans="1:9" ht="36" x14ac:dyDescent="0.25">
      <c r="A45" s="18" t="s">
        <v>35</v>
      </c>
      <c r="B45" s="22" t="s">
        <v>348</v>
      </c>
      <c r="C45" s="20" t="s">
        <v>15</v>
      </c>
      <c r="D45" s="21">
        <v>1</v>
      </c>
      <c r="E45" s="17">
        <f t="shared" ref="E45:E48" si="9">I45</f>
        <v>243.66</v>
      </c>
      <c r="F45" s="17">
        <f>ROUND(E45*D45,2)</f>
        <v>243.66</v>
      </c>
      <c r="G45" s="28"/>
      <c r="I45" s="17">
        <v>243.66</v>
      </c>
    </row>
    <row r="46" spans="1:9" x14ac:dyDescent="0.25">
      <c r="A46" s="18" t="s">
        <v>35</v>
      </c>
      <c r="B46" s="18" t="s">
        <v>347</v>
      </c>
      <c r="C46" s="20" t="s">
        <v>15</v>
      </c>
      <c r="D46" s="21">
        <v>2</v>
      </c>
      <c r="E46" s="17">
        <f t="shared" si="9"/>
        <v>0.16</v>
      </c>
      <c r="F46" s="17">
        <f>ROUND(E46*D46,2)</f>
        <v>0.32</v>
      </c>
      <c r="G46" s="28"/>
      <c r="I46" s="17">
        <v>0.16</v>
      </c>
    </row>
    <row r="47" spans="1:9" x14ac:dyDescent="0.25">
      <c r="A47" s="18" t="s">
        <v>35</v>
      </c>
      <c r="B47" s="6" t="s">
        <v>16</v>
      </c>
      <c r="C47" s="20" t="s">
        <v>17</v>
      </c>
      <c r="D47" s="21">
        <v>0.36666670000000001</v>
      </c>
      <c r="E47" s="17">
        <f t="shared" si="9"/>
        <v>19.760000000000002</v>
      </c>
      <c r="F47" s="17">
        <f>ROUND(E47*D47,2)</f>
        <v>7.25</v>
      </c>
      <c r="G47" s="28"/>
      <c r="I47" s="17">
        <v>19.760000000000002</v>
      </c>
    </row>
    <row r="48" spans="1:9" x14ac:dyDescent="0.25">
      <c r="A48" s="18" t="s">
        <v>35</v>
      </c>
      <c r="B48" s="18" t="s">
        <v>18</v>
      </c>
      <c r="C48" s="20" t="s">
        <v>17</v>
      </c>
      <c r="D48" s="21">
        <v>0.36666670000000001</v>
      </c>
      <c r="E48" s="17">
        <f t="shared" si="9"/>
        <v>24.66</v>
      </c>
      <c r="F48" s="17">
        <f>ROUND(E48*D48,2)</f>
        <v>9.0399999999999991</v>
      </c>
      <c r="G48" s="28"/>
      <c r="I48" s="17">
        <v>24.66</v>
      </c>
    </row>
    <row r="49" spans="1:9" ht="96" x14ac:dyDescent="0.25">
      <c r="A49" s="11" t="s">
        <v>37</v>
      </c>
      <c r="B49" s="12" t="s">
        <v>38</v>
      </c>
      <c r="C49" s="13" t="s">
        <v>14</v>
      </c>
      <c r="D49" s="14"/>
      <c r="E49" s="15"/>
      <c r="F49" s="16">
        <f>SUM(F50:F52)</f>
        <v>10.4</v>
      </c>
      <c r="G49" s="27">
        <f>ROUND(F49*$G$3,2)</f>
        <v>12.92</v>
      </c>
      <c r="I49" s="16"/>
    </row>
    <row r="50" spans="1:9" x14ac:dyDescent="0.25">
      <c r="A50" s="18" t="s">
        <v>37</v>
      </c>
      <c r="B50" s="18" t="s">
        <v>349</v>
      </c>
      <c r="C50" s="20" t="s">
        <v>14</v>
      </c>
      <c r="D50" s="21">
        <v>1</v>
      </c>
      <c r="E50" s="17">
        <f t="shared" ref="E50:E52" si="10">I50</f>
        <v>5.9460999999999995</v>
      </c>
      <c r="F50" s="17">
        <f>ROUND(E50*D50,2)</f>
        <v>5.95</v>
      </c>
      <c r="G50" s="28"/>
      <c r="I50" s="17">
        <v>5.9460999999999995</v>
      </c>
    </row>
    <row r="51" spans="1:9" x14ac:dyDescent="0.25">
      <c r="A51" s="18" t="s">
        <v>37</v>
      </c>
      <c r="B51" s="18" t="s">
        <v>16</v>
      </c>
      <c r="C51" s="20" t="s">
        <v>17</v>
      </c>
      <c r="D51" s="21">
        <v>0.1</v>
      </c>
      <c r="E51" s="17">
        <f t="shared" si="10"/>
        <v>19.760000000000002</v>
      </c>
      <c r="F51" s="17">
        <f>ROUND(E51*D51,2)</f>
        <v>1.98</v>
      </c>
      <c r="G51" s="28"/>
      <c r="I51" s="17">
        <v>19.760000000000002</v>
      </c>
    </row>
    <row r="52" spans="1:9" x14ac:dyDescent="0.25">
      <c r="A52" s="18" t="s">
        <v>37</v>
      </c>
      <c r="B52" s="18" t="s">
        <v>18</v>
      </c>
      <c r="C52" s="20" t="s">
        <v>17</v>
      </c>
      <c r="D52" s="21">
        <v>0.1</v>
      </c>
      <c r="E52" s="17">
        <f t="shared" si="10"/>
        <v>24.66</v>
      </c>
      <c r="F52" s="17">
        <f>ROUND(E52*D52,2)</f>
        <v>2.4700000000000002</v>
      </c>
      <c r="G52" s="28"/>
      <c r="I52" s="17">
        <v>24.66</v>
      </c>
    </row>
    <row r="53" spans="1:9" ht="96" x14ac:dyDescent="0.25">
      <c r="A53" s="11" t="s">
        <v>39</v>
      </c>
      <c r="B53" s="12" t="s">
        <v>336</v>
      </c>
      <c r="C53" s="13" t="s">
        <v>14</v>
      </c>
      <c r="D53" s="14"/>
      <c r="E53" s="15"/>
      <c r="F53" s="16">
        <f>SUM(F54:F56)</f>
        <v>33.32</v>
      </c>
      <c r="G53" s="27">
        <f>ROUND(F53*$G$3,2)</f>
        <v>41.38</v>
      </c>
      <c r="I53" s="16"/>
    </row>
    <row r="54" spans="1:9" x14ac:dyDescent="0.25">
      <c r="A54" s="18" t="s">
        <v>39</v>
      </c>
      <c r="B54" s="18" t="s">
        <v>350</v>
      </c>
      <c r="C54" s="20" t="s">
        <v>14</v>
      </c>
      <c r="D54" s="21">
        <v>1.1000000000000001</v>
      </c>
      <c r="E54" s="17">
        <f t="shared" ref="E54:E56" si="11">I54</f>
        <v>26.248199999999997</v>
      </c>
      <c r="F54" s="17">
        <f>ROUND(E54*D54,2)</f>
        <v>28.87</v>
      </c>
      <c r="G54" s="28"/>
      <c r="I54" s="17">
        <v>26.248199999999997</v>
      </c>
    </row>
    <row r="55" spans="1:9" x14ac:dyDescent="0.25">
      <c r="A55" s="18" t="s">
        <v>39</v>
      </c>
      <c r="B55" s="18" t="s">
        <v>16</v>
      </c>
      <c r="C55" s="20" t="s">
        <v>17</v>
      </c>
      <c r="D55" s="21">
        <v>0.1</v>
      </c>
      <c r="E55" s="17">
        <f t="shared" si="11"/>
        <v>19.760000000000002</v>
      </c>
      <c r="F55" s="17">
        <f>ROUND(E55*D55,2)</f>
        <v>1.98</v>
      </c>
      <c r="G55" s="28"/>
      <c r="I55" s="17">
        <v>19.760000000000002</v>
      </c>
    </row>
    <row r="56" spans="1:9" x14ac:dyDescent="0.25">
      <c r="A56" s="18" t="s">
        <v>39</v>
      </c>
      <c r="B56" s="18" t="s">
        <v>18</v>
      </c>
      <c r="C56" s="20" t="s">
        <v>17</v>
      </c>
      <c r="D56" s="21">
        <v>0.1</v>
      </c>
      <c r="E56" s="17">
        <f t="shared" si="11"/>
        <v>24.66</v>
      </c>
      <c r="F56" s="17">
        <f>ROUND(E56*D56,2)</f>
        <v>2.4700000000000002</v>
      </c>
      <c r="G56" s="28"/>
      <c r="I56" s="17">
        <v>24.66</v>
      </c>
    </row>
    <row r="57" spans="1:9" ht="96" x14ac:dyDescent="0.25">
      <c r="A57" s="11" t="s">
        <v>40</v>
      </c>
      <c r="B57" s="12" t="s">
        <v>337</v>
      </c>
      <c r="C57" s="13" t="s">
        <v>14</v>
      </c>
      <c r="D57" s="14"/>
      <c r="E57" s="15"/>
      <c r="F57" s="16">
        <f>SUM(F58:F60)</f>
        <v>67.23</v>
      </c>
      <c r="G57" s="27">
        <f>ROUND(F57*$G$3,2)</f>
        <v>83.5</v>
      </c>
      <c r="I57" s="16"/>
    </row>
    <row r="58" spans="1:9" x14ac:dyDescent="0.25">
      <c r="A58" s="18" t="s">
        <v>40</v>
      </c>
      <c r="B58" s="18" t="s">
        <v>351</v>
      </c>
      <c r="C58" s="20" t="s">
        <v>14</v>
      </c>
      <c r="D58" s="21">
        <v>1</v>
      </c>
      <c r="E58" s="17">
        <f t="shared" ref="E58:E60" si="12">I58</f>
        <v>62.778399999999998</v>
      </c>
      <c r="F58" s="17">
        <f>ROUND(E58*D58,2)</f>
        <v>62.78</v>
      </c>
      <c r="G58" s="28"/>
      <c r="I58" s="17">
        <v>62.778399999999998</v>
      </c>
    </row>
    <row r="59" spans="1:9" x14ac:dyDescent="0.25">
      <c r="A59" s="18" t="s">
        <v>40</v>
      </c>
      <c r="B59" s="18" t="s">
        <v>16</v>
      </c>
      <c r="C59" s="20" t="s">
        <v>17</v>
      </c>
      <c r="D59" s="21">
        <v>0.1</v>
      </c>
      <c r="E59" s="17">
        <f t="shared" si="12"/>
        <v>19.760000000000002</v>
      </c>
      <c r="F59" s="17">
        <f>ROUND(E59*D59,2)</f>
        <v>1.98</v>
      </c>
      <c r="G59" s="28"/>
      <c r="I59" s="17">
        <v>19.760000000000002</v>
      </c>
    </row>
    <row r="60" spans="1:9" x14ac:dyDescent="0.25">
      <c r="A60" s="18" t="s">
        <v>40</v>
      </c>
      <c r="B60" s="18" t="s">
        <v>18</v>
      </c>
      <c r="C60" s="20" t="s">
        <v>17</v>
      </c>
      <c r="D60" s="21">
        <v>0.1</v>
      </c>
      <c r="E60" s="17">
        <f t="shared" si="12"/>
        <v>24.66</v>
      </c>
      <c r="F60" s="17">
        <f>ROUND(E60*D60,2)</f>
        <v>2.4700000000000002</v>
      </c>
      <c r="G60" s="28"/>
      <c r="I60" s="17">
        <v>24.66</v>
      </c>
    </row>
    <row r="61" spans="1:9" ht="72" x14ac:dyDescent="0.25">
      <c r="A61" s="11" t="s">
        <v>41</v>
      </c>
      <c r="B61" s="12" t="s">
        <v>42</v>
      </c>
      <c r="C61" s="13"/>
      <c r="D61" s="14"/>
      <c r="E61" s="15"/>
      <c r="F61" s="16">
        <f>SUM(F62:F64)</f>
        <v>112.28</v>
      </c>
      <c r="G61" s="27">
        <f>ROUND(F61*$G$3,2)</f>
        <v>139.44999999999999</v>
      </c>
      <c r="I61" s="16"/>
    </row>
    <row r="62" spans="1:9" x14ac:dyDescent="0.25">
      <c r="A62" s="18" t="s">
        <v>41</v>
      </c>
      <c r="B62" s="18" t="s">
        <v>352</v>
      </c>
      <c r="C62" s="20" t="s">
        <v>15</v>
      </c>
      <c r="D62" s="21">
        <v>1</v>
      </c>
      <c r="E62" s="17">
        <f t="shared" ref="E62:E64" si="13">I62</f>
        <v>107.8349</v>
      </c>
      <c r="F62" s="17">
        <f>ROUND(E62*D62,2)</f>
        <v>107.83</v>
      </c>
      <c r="G62" s="28"/>
      <c r="I62" s="17">
        <v>107.8349</v>
      </c>
    </row>
    <row r="63" spans="1:9" x14ac:dyDescent="0.25">
      <c r="A63" s="18" t="s">
        <v>41</v>
      </c>
      <c r="B63" s="18" t="s">
        <v>16</v>
      </c>
      <c r="C63" s="20" t="s">
        <v>17</v>
      </c>
      <c r="D63" s="21">
        <v>0.1</v>
      </c>
      <c r="E63" s="17">
        <f t="shared" si="13"/>
        <v>19.760000000000002</v>
      </c>
      <c r="F63" s="17">
        <f>ROUND(E63*D63,2)</f>
        <v>1.98</v>
      </c>
      <c r="G63" s="28"/>
      <c r="I63" s="17">
        <v>19.760000000000002</v>
      </c>
    </row>
    <row r="64" spans="1:9" x14ac:dyDescent="0.25">
      <c r="A64" s="18" t="s">
        <v>41</v>
      </c>
      <c r="B64" s="18" t="s">
        <v>18</v>
      </c>
      <c r="C64" s="20" t="s">
        <v>17</v>
      </c>
      <c r="D64" s="21">
        <v>0.1</v>
      </c>
      <c r="E64" s="17">
        <f t="shared" si="13"/>
        <v>24.66</v>
      </c>
      <c r="F64" s="17">
        <f>ROUND(E64*D64,2)</f>
        <v>2.4700000000000002</v>
      </c>
      <c r="G64" s="28"/>
      <c r="I64" s="17">
        <v>24.66</v>
      </c>
    </row>
    <row r="65" spans="1:9" ht="84" x14ac:dyDescent="0.25">
      <c r="A65" s="11" t="s">
        <v>43</v>
      </c>
      <c r="B65" s="12" t="s">
        <v>44</v>
      </c>
      <c r="C65" s="13"/>
      <c r="D65" s="14"/>
      <c r="E65" s="15"/>
      <c r="F65" s="16">
        <f>SUM(F66:F68)</f>
        <v>118.5</v>
      </c>
      <c r="G65" s="27">
        <f>ROUND(F65*$G$3,2)</f>
        <v>147.18</v>
      </c>
      <c r="I65" s="16"/>
    </row>
    <row r="66" spans="1:9" x14ac:dyDescent="0.25">
      <c r="A66" s="18" t="s">
        <v>43</v>
      </c>
      <c r="B66" s="18" t="s">
        <v>44</v>
      </c>
      <c r="C66" s="20" t="s">
        <v>14</v>
      </c>
      <c r="D66" s="21">
        <v>1</v>
      </c>
      <c r="E66" s="17">
        <f t="shared" ref="E66:E68" si="14">I66</f>
        <v>114.0526</v>
      </c>
      <c r="F66" s="17">
        <f>ROUND(E66*D66,2)</f>
        <v>114.05</v>
      </c>
      <c r="G66" s="28"/>
      <c r="I66" s="17">
        <v>114.0526</v>
      </c>
    </row>
    <row r="67" spans="1:9" x14ac:dyDescent="0.25">
      <c r="A67" s="18" t="s">
        <v>43</v>
      </c>
      <c r="B67" s="18" t="s">
        <v>16</v>
      </c>
      <c r="C67" s="20" t="s">
        <v>17</v>
      </c>
      <c r="D67" s="21">
        <v>0.1</v>
      </c>
      <c r="E67" s="17">
        <f t="shared" si="14"/>
        <v>19.760000000000002</v>
      </c>
      <c r="F67" s="17">
        <f>ROUND(E67*D67,2)</f>
        <v>1.98</v>
      </c>
      <c r="G67" s="28"/>
      <c r="I67" s="17">
        <v>19.760000000000002</v>
      </c>
    </row>
    <row r="68" spans="1:9" x14ac:dyDescent="0.25">
      <c r="A68" s="18" t="s">
        <v>43</v>
      </c>
      <c r="B68" s="18" t="s">
        <v>18</v>
      </c>
      <c r="C68" s="20" t="s">
        <v>17</v>
      </c>
      <c r="D68" s="21">
        <v>0.1</v>
      </c>
      <c r="E68" s="17">
        <f t="shared" si="14"/>
        <v>24.66</v>
      </c>
      <c r="F68" s="17">
        <f>ROUND(E68*D68,2)</f>
        <v>2.4700000000000002</v>
      </c>
      <c r="G68" s="28"/>
      <c r="I68" s="17">
        <v>24.66</v>
      </c>
    </row>
    <row r="69" spans="1:9" ht="84" x14ac:dyDescent="0.25">
      <c r="A69" s="11" t="s">
        <v>45</v>
      </c>
      <c r="B69" s="12" t="s">
        <v>338</v>
      </c>
      <c r="C69" s="13"/>
      <c r="D69" s="14"/>
      <c r="E69" s="15"/>
      <c r="F69" s="16">
        <f>SUM(F70:F72)</f>
        <v>162.88</v>
      </c>
      <c r="G69" s="27">
        <f>ROUND(F69*$G$3,2)</f>
        <v>202.3</v>
      </c>
      <c r="I69" s="16"/>
    </row>
    <row r="70" spans="1:9" x14ac:dyDescent="0.25">
      <c r="A70" s="18" t="s">
        <v>45</v>
      </c>
      <c r="B70" s="18" t="s">
        <v>353</v>
      </c>
      <c r="C70" s="20" t="s">
        <v>15</v>
      </c>
      <c r="D70" s="21">
        <v>1</v>
      </c>
      <c r="E70" s="17">
        <f t="shared" ref="E70:E72" si="15">I70</f>
        <v>158.43010000000001</v>
      </c>
      <c r="F70" s="17">
        <f>ROUND(E70*D70,2)</f>
        <v>158.43</v>
      </c>
      <c r="G70" s="28"/>
      <c r="I70" s="17">
        <v>158.43010000000001</v>
      </c>
    </row>
    <row r="71" spans="1:9" x14ac:dyDescent="0.25">
      <c r="A71" s="18" t="s">
        <v>45</v>
      </c>
      <c r="B71" s="18" t="s">
        <v>16</v>
      </c>
      <c r="C71" s="20" t="s">
        <v>17</v>
      </c>
      <c r="D71" s="21">
        <v>0.1</v>
      </c>
      <c r="E71" s="17">
        <f t="shared" si="15"/>
        <v>19.760000000000002</v>
      </c>
      <c r="F71" s="17">
        <f>ROUND(E71*D71,2)</f>
        <v>1.98</v>
      </c>
      <c r="G71" s="28"/>
      <c r="I71" s="17">
        <v>19.760000000000002</v>
      </c>
    </row>
    <row r="72" spans="1:9" x14ac:dyDescent="0.25">
      <c r="A72" s="18" t="s">
        <v>45</v>
      </c>
      <c r="B72" s="18" t="s">
        <v>18</v>
      </c>
      <c r="C72" s="20" t="s">
        <v>17</v>
      </c>
      <c r="D72" s="21">
        <v>0.1</v>
      </c>
      <c r="E72" s="17">
        <f t="shared" si="15"/>
        <v>24.66</v>
      </c>
      <c r="F72" s="17">
        <f>ROUND(E72*D72,2)</f>
        <v>2.4700000000000002</v>
      </c>
      <c r="G72" s="28"/>
      <c r="I72" s="17">
        <v>24.66</v>
      </c>
    </row>
    <row r="73" spans="1:9" ht="60" x14ac:dyDescent="0.25">
      <c r="A73" s="11" t="s">
        <v>46</v>
      </c>
      <c r="B73" s="12" t="s">
        <v>47</v>
      </c>
      <c r="C73" s="13"/>
      <c r="D73" s="14"/>
      <c r="E73" s="15"/>
      <c r="F73" s="16">
        <f>SUM(F74:F76)</f>
        <v>68.62</v>
      </c>
      <c r="G73" s="27">
        <f>ROUND(F73*$G$3,2)</f>
        <v>85.23</v>
      </c>
      <c r="I73" s="16"/>
    </row>
    <row r="74" spans="1:9" x14ac:dyDescent="0.25">
      <c r="A74" s="18" t="s">
        <v>46</v>
      </c>
      <c r="B74" s="18" t="s">
        <v>47</v>
      </c>
      <c r="C74" s="20" t="s">
        <v>15</v>
      </c>
      <c r="D74" s="21">
        <v>1</v>
      </c>
      <c r="E74" s="17">
        <f t="shared" ref="E74:E76" si="16">I74</f>
        <v>64.165500000000009</v>
      </c>
      <c r="F74" s="17">
        <f>ROUND(E74*D74,2)</f>
        <v>64.17</v>
      </c>
      <c r="G74" s="28"/>
      <c r="I74" s="17">
        <v>64.165500000000009</v>
      </c>
    </row>
    <row r="75" spans="1:9" x14ac:dyDescent="0.25">
      <c r="A75" s="18" t="s">
        <v>46</v>
      </c>
      <c r="B75" s="18" t="s">
        <v>16</v>
      </c>
      <c r="C75" s="20" t="s">
        <v>17</v>
      </c>
      <c r="D75" s="21">
        <v>0.1</v>
      </c>
      <c r="E75" s="17">
        <f t="shared" si="16"/>
        <v>19.760000000000002</v>
      </c>
      <c r="F75" s="17">
        <f>ROUND(E75*D75,2)</f>
        <v>1.98</v>
      </c>
      <c r="G75" s="28"/>
      <c r="I75" s="17">
        <v>19.760000000000002</v>
      </c>
    </row>
    <row r="76" spans="1:9" x14ac:dyDescent="0.25">
      <c r="A76" s="18" t="s">
        <v>46</v>
      </c>
      <c r="B76" s="18" t="s">
        <v>18</v>
      </c>
      <c r="C76" s="20" t="s">
        <v>17</v>
      </c>
      <c r="D76" s="21">
        <v>0.1</v>
      </c>
      <c r="E76" s="17">
        <f t="shared" si="16"/>
        <v>24.66</v>
      </c>
      <c r="F76" s="17">
        <f>ROUND(E76*D76,2)</f>
        <v>2.4700000000000002</v>
      </c>
      <c r="G76" s="28"/>
      <c r="I76" s="17">
        <v>24.66</v>
      </c>
    </row>
    <row r="77" spans="1:9" ht="72" x14ac:dyDescent="0.25">
      <c r="A77" s="11" t="s">
        <v>48</v>
      </c>
      <c r="B77" s="12" t="s">
        <v>49</v>
      </c>
      <c r="C77" s="13"/>
      <c r="D77" s="14"/>
      <c r="E77" s="15"/>
      <c r="F77" s="16">
        <f>SUM(F78:F80)</f>
        <v>65.13</v>
      </c>
      <c r="G77" s="27">
        <f>ROUND(F77*$G$3,2)</f>
        <v>80.89</v>
      </c>
      <c r="I77" s="16"/>
    </row>
    <row r="78" spans="1:9" x14ac:dyDescent="0.25">
      <c r="A78" s="18" t="s">
        <v>48</v>
      </c>
      <c r="B78" s="18" t="s">
        <v>354</v>
      </c>
      <c r="C78" s="20" t="s">
        <v>15</v>
      </c>
      <c r="D78" s="21">
        <v>1</v>
      </c>
      <c r="E78" s="17">
        <f t="shared" ref="E78:E80" si="17">I78</f>
        <v>60.683199999999999</v>
      </c>
      <c r="F78" s="17">
        <f>ROUND(E78*D78,2)</f>
        <v>60.68</v>
      </c>
      <c r="G78" s="28"/>
      <c r="I78" s="17">
        <v>60.683199999999999</v>
      </c>
    </row>
    <row r="79" spans="1:9" x14ac:dyDescent="0.25">
      <c r="A79" s="18" t="s">
        <v>48</v>
      </c>
      <c r="B79" s="18" t="s">
        <v>16</v>
      </c>
      <c r="C79" s="20" t="s">
        <v>17</v>
      </c>
      <c r="D79" s="21">
        <v>0.1</v>
      </c>
      <c r="E79" s="17">
        <f t="shared" si="17"/>
        <v>19.760000000000002</v>
      </c>
      <c r="F79" s="17">
        <f>ROUND(E79*D79,2)</f>
        <v>1.98</v>
      </c>
      <c r="G79" s="28"/>
      <c r="I79" s="17">
        <v>19.760000000000002</v>
      </c>
    </row>
    <row r="80" spans="1:9" x14ac:dyDescent="0.25">
      <c r="A80" s="18" t="s">
        <v>48</v>
      </c>
      <c r="B80" s="18" t="s">
        <v>18</v>
      </c>
      <c r="C80" s="20" t="s">
        <v>17</v>
      </c>
      <c r="D80" s="21">
        <v>0.1</v>
      </c>
      <c r="E80" s="17">
        <f t="shared" si="17"/>
        <v>24.66</v>
      </c>
      <c r="F80" s="17">
        <f>ROUND(E80*D80,2)</f>
        <v>2.4700000000000002</v>
      </c>
      <c r="G80" s="28"/>
      <c r="I80" s="17">
        <v>24.66</v>
      </c>
    </row>
    <row r="81" spans="1:9" ht="72" x14ac:dyDescent="0.25">
      <c r="A81" s="11" t="s">
        <v>50</v>
      </c>
      <c r="B81" s="12" t="s">
        <v>51</v>
      </c>
      <c r="C81" s="13"/>
      <c r="D81" s="14"/>
      <c r="E81" s="15"/>
      <c r="F81" s="16">
        <f>SUM(F82:F84)</f>
        <v>186.1</v>
      </c>
      <c r="G81" s="27">
        <f>ROUND(F81*$G$3,2)</f>
        <v>231.14</v>
      </c>
      <c r="I81" s="16"/>
    </row>
    <row r="82" spans="1:9" x14ac:dyDescent="0.25">
      <c r="A82" s="18" t="s">
        <v>50</v>
      </c>
      <c r="B82" s="18" t="s">
        <v>51</v>
      </c>
      <c r="C82" s="20" t="s">
        <v>15</v>
      </c>
      <c r="D82" s="21">
        <v>1</v>
      </c>
      <c r="E82" s="17">
        <f t="shared" ref="E82:E84" si="18">I82</f>
        <v>181.65190000000001</v>
      </c>
      <c r="F82" s="17">
        <f>ROUND(E82*D82,2)</f>
        <v>181.65</v>
      </c>
      <c r="G82" s="28"/>
      <c r="I82" s="17">
        <v>181.65190000000001</v>
      </c>
    </row>
    <row r="83" spans="1:9" x14ac:dyDescent="0.25">
      <c r="A83" s="18" t="s">
        <v>50</v>
      </c>
      <c r="B83" s="18" t="s">
        <v>16</v>
      </c>
      <c r="C83" s="20" t="s">
        <v>17</v>
      </c>
      <c r="D83" s="21">
        <v>0.1</v>
      </c>
      <c r="E83" s="17">
        <f t="shared" si="18"/>
        <v>19.760000000000002</v>
      </c>
      <c r="F83" s="17">
        <f>ROUND(E83*D83,2)</f>
        <v>1.98</v>
      </c>
      <c r="G83" s="28"/>
      <c r="I83" s="17">
        <v>19.760000000000002</v>
      </c>
    </row>
    <row r="84" spans="1:9" x14ac:dyDescent="0.25">
      <c r="A84" s="18" t="s">
        <v>50</v>
      </c>
      <c r="B84" s="18" t="s">
        <v>18</v>
      </c>
      <c r="C84" s="20" t="s">
        <v>17</v>
      </c>
      <c r="D84" s="21">
        <v>0.1</v>
      </c>
      <c r="E84" s="17">
        <f t="shared" si="18"/>
        <v>24.66</v>
      </c>
      <c r="F84" s="17">
        <f>ROUND(E84*D84,2)</f>
        <v>2.4700000000000002</v>
      </c>
      <c r="G84" s="28"/>
      <c r="I84" s="17">
        <v>24.66</v>
      </c>
    </row>
    <row r="85" spans="1:9" ht="60" x14ac:dyDescent="0.25">
      <c r="A85" s="11" t="s">
        <v>52</v>
      </c>
      <c r="B85" s="12" t="s">
        <v>53</v>
      </c>
      <c r="C85" s="13"/>
      <c r="D85" s="14"/>
      <c r="E85" s="15"/>
      <c r="F85" s="16">
        <f>SUM(F86:F88)</f>
        <v>11.520000000000001</v>
      </c>
      <c r="G85" s="27">
        <f>ROUND(F85*$G$3,2)</f>
        <v>14.31</v>
      </c>
      <c r="I85" s="16"/>
    </row>
    <row r="86" spans="1:9" x14ac:dyDescent="0.25">
      <c r="A86" s="18" t="s">
        <v>52</v>
      </c>
      <c r="B86" s="18" t="s">
        <v>53</v>
      </c>
      <c r="C86" s="20" t="s">
        <v>15</v>
      </c>
      <c r="D86" s="21">
        <v>1</v>
      </c>
      <c r="E86" s="17">
        <f t="shared" ref="E86:E88" si="19">I86</f>
        <v>7.9734000000000007</v>
      </c>
      <c r="F86" s="17">
        <f>ROUND(E86*D86,2)</f>
        <v>7.97</v>
      </c>
      <c r="G86" s="28"/>
      <c r="I86" s="17">
        <v>7.9734000000000007</v>
      </c>
    </row>
    <row r="87" spans="1:9" x14ac:dyDescent="0.25">
      <c r="A87" s="18" t="s">
        <v>52</v>
      </c>
      <c r="B87" s="18" t="s">
        <v>16</v>
      </c>
      <c r="C87" s="20" t="s">
        <v>17</v>
      </c>
      <c r="D87" s="21">
        <v>0.08</v>
      </c>
      <c r="E87" s="17">
        <f t="shared" si="19"/>
        <v>19.760000000000002</v>
      </c>
      <c r="F87" s="17">
        <f>ROUND(E87*D87,2)</f>
        <v>1.58</v>
      </c>
      <c r="G87" s="28"/>
      <c r="I87" s="17">
        <v>19.760000000000002</v>
      </c>
    </row>
    <row r="88" spans="1:9" x14ac:dyDescent="0.25">
      <c r="A88" s="18" t="s">
        <v>52</v>
      </c>
      <c r="B88" s="18" t="s">
        <v>18</v>
      </c>
      <c r="C88" s="20" t="s">
        <v>17</v>
      </c>
      <c r="D88" s="21">
        <v>0.08</v>
      </c>
      <c r="E88" s="17">
        <f t="shared" si="19"/>
        <v>24.66</v>
      </c>
      <c r="F88" s="17">
        <f>ROUND(E88*D88,2)</f>
        <v>1.97</v>
      </c>
      <c r="G88" s="28"/>
      <c r="I88" s="17">
        <v>24.66</v>
      </c>
    </row>
    <row r="89" spans="1:9" ht="60" x14ac:dyDescent="0.25">
      <c r="A89" s="11" t="s">
        <v>54</v>
      </c>
      <c r="B89" s="12" t="s">
        <v>339</v>
      </c>
      <c r="C89" s="13"/>
      <c r="D89" s="14"/>
      <c r="E89" s="15"/>
      <c r="F89" s="16">
        <f>SUM(F90:F92)</f>
        <v>13.790000000000001</v>
      </c>
      <c r="G89" s="27">
        <f>ROUND(F89*$G$3,2)</f>
        <v>17.13</v>
      </c>
      <c r="I89" s="16"/>
    </row>
    <row r="90" spans="1:9" x14ac:dyDescent="0.25">
      <c r="A90" s="18" t="s">
        <v>54</v>
      </c>
      <c r="B90" s="18" t="s">
        <v>355</v>
      </c>
      <c r="C90" s="20" t="s">
        <v>15</v>
      </c>
      <c r="D90" s="21">
        <v>1</v>
      </c>
      <c r="E90" s="17">
        <f t="shared" ref="E90:E92" si="20">I90</f>
        <v>9.3411000000000008</v>
      </c>
      <c r="F90" s="17">
        <f>ROUND(E90*D90,2)</f>
        <v>9.34</v>
      </c>
      <c r="G90" s="28"/>
      <c r="I90" s="17">
        <v>9.3411000000000008</v>
      </c>
    </row>
    <row r="91" spans="1:9" x14ac:dyDescent="0.25">
      <c r="A91" s="18" t="s">
        <v>54</v>
      </c>
      <c r="B91" s="18" t="s">
        <v>16</v>
      </c>
      <c r="C91" s="20" t="s">
        <v>17</v>
      </c>
      <c r="D91" s="21">
        <v>0.1</v>
      </c>
      <c r="E91" s="17">
        <f t="shared" si="20"/>
        <v>19.760000000000002</v>
      </c>
      <c r="F91" s="17">
        <f>ROUND(E91*D91,2)</f>
        <v>1.98</v>
      </c>
      <c r="G91" s="28"/>
      <c r="I91" s="17">
        <v>19.760000000000002</v>
      </c>
    </row>
    <row r="92" spans="1:9" x14ac:dyDescent="0.25">
      <c r="A92" s="18" t="s">
        <v>54</v>
      </c>
      <c r="B92" s="18" t="s">
        <v>18</v>
      </c>
      <c r="C92" s="20" t="s">
        <v>17</v>
      </c>
      <c r="D92" s="21">
        <v>0.1</v>
      </c>
      <c r="E92" s="17">
        <f t="shared" si="20"/>
        <v>24.66</v>
      </c>
      <c r="F92" s="17">
        <f>ROUND(E92*D92,2)</f>
        <v>2.4700000000000002</v>
      </c>
      <c r="G92" s="28"/>
      <c r="I92" s="17">
        <v>24.66</v>
      </c>
    </row>
    <row r="93" spans="1:9" ht="72" x14ac:dyDescent="0.25">
      <c r="A93" s="11" t="s">
        <v>55</v>
      </c>
      <c r="B93" s="12" t="s">
        <v>56</v>
      </c>
      <c r="C93" s="13"/>
      <c r="D93" s="14"/>
      <c r="E93" s="15"/>
      <c r="F93" s="16">
        <f>SUM(F94:F96)</f>
        <v>50.429999999999993</v>
      </c>
      <c r="G93" s="27">
        <f>ROUND(F93*$G$3,2)</f>
        <v>62.63</v>
      </c>
      <c r="I93" s="16"/>
    </row>
    <row r="94" spans="1:9" x14ac:dyDescent="0.25">
      <c r="A94" s="18" t="s">
        <v>55</v>
      </c>
      <c r="B94" s="18" t="s">
        <v>56</v>
      </c>
      <c r="C94" s="20" t="s">
        <v>15</v>
      </c>
      <c r="D94" s="21">
        <v>1</v>
      </c>
      <c r="E94" s="17">
        <f t="shared" ref="E94:E96" si="21">I94</f>
        <v>45.978000000000002</v>
      </c>
      <c r="F94" s="17">
        <f>ROUND(E94*D94,2)</f>
        <v>45.98</v>
      </c>
      <c r="G94" s="28"/>
      <c r="I94" s="17">
        <v>45.978000000000002</v>
      </c>
    </row>
    <row r="95" spans="1:9" x14ac:dyDescent="0.25">
      <c r="A95" s="18" t="s">
        <v>55</v>
      </c>
      <c r="B95" s="18" t="s">
        <v>16</v>
      </c>
      <c r="C95" s="20" t="s">
        <v>17</v>
      </c>
      <c r="D95" s="21">
        <v>0.1</v>
      </c>
      <c r="E95" s="17">
        <f t="shared" si="21"/>
        <v>19.760000000000002</v>
      </c>
      <c r="F95" s="17">
        <f>ROUND(E95*D95,2)</f>
        <v>1.98</v>
      </c>
      <c r="G95" s="28"/>
      <c r="I95" s="17">
        <v>19.760000000000002</v>
      </c>
    </row>
    <row r="96" spans="1:9" x14ac:dyDescent="0.25">
      <c r="A96" s="18" t="s">
        <v>55</v>
      </c>
      <c r="B96" s="18" t="s">
        <v>18</v>
      </c>
      <c r="C96" s="20" t="s">
        <v>17</v>
      </c>
      <c r="D96" s="21">
        <v>0.1</v>
      </c>
      <c r="E96" s="17">
        <f t="shared" si="21"/>
        <v>24.66</v>
      </c>
      <c r="F96" s="17">
        <f>ROUND(E96*D96,2)</f>
        <v>2.4700000000000002</v>
      </c>
      <c r="G96" s="28"/>
      <c r="I96" s="17">
        <v>24.66</v>
      </c>
    </row>
    <row r="97" spans="1:9" ht="72" x14ac:dyDescent="0.25">
      <c r="A97" s="11" t="s">
        <v>57</v>
      </c>
      <c r="B97" s="12" t="s">
        <v>58</v>
      </c>
      <c r="C97" s="13"/>
      <c r="D97" s="14"/>
      <c r="E97" s="15"/>
      <c r="F97" s="16">
        <f>SUM(F98:F100)</f>
        <v>50.599999999999994</v>
      </c>
      <c r="G97" s="27">
        <f>ROUND(F97*$G$3,2)</f>
        <v>62.85</v>
      </c>
      <c r="I97" s="16"/>
    </row>
    <row r="98" spans="1:9" x14ac:dyDescent="0.25">
      <c r="A98" s="18" t="s">
        <v>57</v>
      </c>
      <c r="B98" s="18" t="s">
        <v>58</v>
      </c>
      <c r="C98" s="20" t="s">
        <v>15</v>
      </c>
      <c r="D98" s="21">
        <v>1</v>
      </c>
      <c r="E98" s="17">
        <f t="shared" ref="E98:E100" si="22">I98</f>
        <v>46.1526</v>
      </c>
      <c r="F98" s="17">
        <f>ROUND(E98*D98,2)</f>
        <v>46.15</v>
      </c>
      <c r="G98" s="28"/>
      <c r="I98" s="17">
        <v>46.1526</v>
      </c>
    </row>
    <row r="99" spans="1:9" x14ac:dyDescent="0.25">
      <c r="A99" s="18" t="s">
        <v>57</v>
      </c>
      <c r="B99" s="18" t="s">
        <v>16</v>
      </c>
      <c r="C99" s="20" t="s">
        <v>17</v>
      </c>
      <c r="D99" s="21">
        <v>0.1</v>
      </c>
      <c r="E99" s="17">
        <f t="shared" si="22"/>
        <v>19.760000000000002</v>
      </c>
      <c r="F99" s="17">
        <f>ROUND(E99*D99,2)</f>
        <v>1.98</v>
      </c>
      <c r="G99" s="28"/>
      <c r="I99" s="17">
        <v>19.760000000000002</v>
      </c>
    </row>
    <row r="100" spans="1:9" x14ac:dyDescent="0.25">
      <c r="A100" s="18" t="s">
        <v>57</v>
      </c>
      <c r="B100" s="18" t="s">
        <v>18</v>
      </c>
      <c r="C100" s="20" t="s">
        <v>17</v>
      </c>
      <c r="D100" s="21">
        <v>0.1</v>
      </c>
      <c r="E100" s="17">
        <f t="shared" si="22"/>
        <v>24.66</v>
      </c>
      <c r="F100" s="17">
        <f>ROUND(E100*D100,2)</f>
        <v>2.4700000000000002</v>
      </c>
      <c r="G100" s="28"/>
      <c r="I100" s="17">
        <v>24.66</v>
      </c>
    </row>
    <row r="101" spans="1:9" ht="60" x14ac:dyDescent="0.25">
      <c r="A101" s="11" t="s">
        <v>59</v>
      </c>
      <c r="B101" s="12" t="s">
        <v>60</v>
      </c>
      <c r="C101" s="13"/>
      <c r="D101" s="14"/>
      <c r="E101" s="15"/>
      <c r="F101" s="16">
        <f>SUM(F102:F104)</f>
        <v>97.29</v>
      </c>
      <c r="G101" s="27">
        <f>ROUND(F101*$G$3,2)</f>
        <v>120.83</v>
      </c>
      <c r="I101" s="16"/>
    </row>
    <row r="102" spans="1:9" x14ac:dyDescent="0.25">
      <c r="A102" s="18" t="s">
        <v>59</v>
      </c>
      <c r="B102" s="18" t="s">
        <v>60</v>
      </c>
      <c r="C102" s="20" t="s">
        <v>15</v>
      </c>
      <c r="D102" s="21">
        <v>1</v>
      </c>
      <c r="E102" s="17">
        <f t="shared" ref="E102:E104" si="23">I102</f>
        <v>92.838699999999989</v>
      </c>
      <c r="F102" s="17">
        <f>ROUND(E102*D102,2)</f>
        <v>92.84</v>
      </c>
      <c r="G102" s="28"/>
      <c r="I102" s="17">
        <v>92.838699999999989</v>
      </c>
    </row>
    <row r="103" spans="1:9" x14ac:dyDescent="0.25">
      <c r="A103" s="18" t="s">
        <v>59</v>
      </c>
      <c r="B103" s="18" t="s">
        <v>16</v>
      </c>
      <c r="C103" s="20" t="s">
        <v>17</v>
      </c>
      <c r="D103" s="21">
        <v>0.1</v>
      </c>
      <c r="E103" s="17">
        <f t="shared" si="23"/>
        <v>19.760000000000002</v>
      </c>
      <c r="F103" s="17">
        <f>ROUND(E103*D103,2)</f>
        <v>1.98</v>
      </c>
      <c r="G103" s="28"/>
      <c r="I103" s="17">
        <v>19.760000000000002</v>
      </c>
    </row>
    <row r="104" spans="1:9" x14ac:dyDescent="0.25">
      <c r="A104" s="18" t="s">
        <v>59</v>
      </c>
      <c r="B104" s="18" t="s">
        <v>18</v>
      </c>
      <c r="C104" s="20" t="s">
        <v>17</v>
      </c>
      <c r="D104" s="21">
        <v>0.1</v>
      </c>
      <c r="E104" s="17">
        <f t="shared" si="23"/>
        <v>24.66</v>
      </c>
      <c r="F104" s="17">
        <f>ROUND(E104*D104,2)</f>
        <v>2.4700000000000002</v>
      </c>
      <c r="G104" s="28"/>
      <c r="I104" s="17">
        <v>24.66</v>
      </c>
    </row>
    <row r="105" spans="1:9" ht="60" x14ac:dyDescent="0.25">
      <c r="A105" s="11" t="s">
        <v>61</v>
      </c>
      <c r="B105" s="12" t="s">
        <v>340</v>
      </c>
      <c r="C105" s="13"/>
      <c r="D105" s="14"/>
      <c r="E105" s="15"/>
      <c r="F105" s="16">
        <f>SUM(F106:F108)</f>
        <v>77.100000000000009</v>
      </c>
      <c r="G105" s="27">
        <f>ROUND(F105*$G$3,2)</f>
        <v>95.76</v>
      </c>
      <c r="I105" s="16"/>
    </row>
    <row r="106" spans="1:9" x14ac:dyDescent="0.25">
      <c r="A106" s="18" t="s">
        <v>61</v>
      </c>
      <c r="B106" s="18" t="s">
        <v>356</v>
      </c>
      <c r="C106" s="20" t="s">
        <v>15</v>
      </c>
      <c r="D106" s="21">
        <v>1</v>
      </c>
      <c r="E106" s="17">
        <f t="shared" ref="E106:E108" si="24">I106</f>
        <v>72.653000000000006</v>
      </c>
      <c r="F106" s="17">
        <f>ROUND(E106*D106,2)</f>
        <v>72.650000000000006</v>
      </c>
      <c r="G106" s="28"/>
      <c r="I106" s="17">
        <v>72.653000000000006</v>
      </c>
    </row>
    <row r="107" spans="1:9" x14ac:dyDescent="0.25">
      <c r="A107" s="18" t="s">
        <v>61</v>
      </c>
      <c r="B107" s="18" t="s">
        <v>16</v>
      </c>
      <c r="C107" s="20" t="s">
        <v>17</v>
      </c>
      <c r="D107" s="21">
        <v>0.1</v>
      </c>
      <c r="E107" s="17">
        <f t="shared" si="24"/>
        <v>19.760000000000002</v>
      </c>
      <c r="F107" s="17">
        <f>ROUND(E107*D107,2)</f>
        <v>1.98</v>
      </c>
      <c r="G107" s="28"/>
      <c r="I107" s="17">
        <v>19.760000000000002</v>
      </c>
    </row>
    <row r="108" spans="1:9" x14ac:dyDescent="0.25">
      <c r="A108" s="18" t="s">
        <v>61</v>
      </c>
      <c r="B108" s="18" t="s">
        <v>18</v>
      </c>
      <c r="C108" s="20" t="s">
        <v>17</v>
      </c>
      <c r="D108" s="21">
        <v>0.1</v>
      </c>
      <c r="E108" s="17">
        <f t="shared" si="24"/>
        <v>24.66</v>
      </c>
      <c r="F108" s="17">
        <f>ROUND(E108*D108,2)</f>
        <v>2.4700000000000002</v>
      </c>
      <c r="G108" s="28"/>
      <c r="I108" s="17">
        <v>24.66</v>
      </c>
    </row>
    <row r="109" spans="1:9" ht="60" x14ac:dyDescent="0.25">
      <c r="A109" s="11" t="s">
        <v>62</v>
      </c>
      <c r="B109" s="12" t="s">
        <v>63</v>
      </c>
      <c r="C109" s="13"/>
      <c r="D109" s="14"/>
      <c r="E109" s="15"/>
      <c r="F109" s="16">
        <f>SUM(F110:F112)</f>
        <v>110.16</v>
      </c>
      <c r="G109" s="27">
        <f>ROUND(F109*$G$3,2)</f>
        <v>136.82</v>
      </c>
      <c r="I109" s="16"/>
    </row>
    <row r="110" spans="1:9" x14ac:dyDescent="0.25">
      <c r="A110" s="18" t="s">
        <v>62</v>
      </c>
      <c r="B110" s="18" t="s">
        <v>63</v>
      </c>
      <c r="C110" s="20" t="s">
        <v>15</v>
      </c>
      <c r="D110" s="21">
        <v>1</v>
      </c>
      <c r="E110" s="17">
        <f t="shared" ref="E110:E112" si="25">I110</f>
        <v>105.7106</v>
      </c>
      <c r="F110" s="17">
        <f>ROUND(E110*D110,2)</f>
        <v>105.71</v>
      </c>
      <c r="G110" s="28"/>
      <c r="I110" s="17">
        <v>105.7106</v>
      </c>
    </row>
    <row r="111" spans="1:9" x14ac:dyDescent="0.25">
      <c r="A111" s="18" t="s">
        <v>62</v>
      </c>
      <c r="B111" s="18" t="s">
        <v>16</v>
      </c>
      <c r="C111" s="20" t="s">
        <v>17</v>
      </c>
      <c r="D111" s="21">
        <v>0.1</v>
      </c>
      <c r="E111" s="17">
        <f t="shared" si="25"/>
        <v>19.760000000000002</v>
      </c>
      <c r="F111" s="17">
        <f>ROUND(E111*D111,2)</f>
        <v>1.98</v>
      </c>
      <c r="G111" s="28"/>
      <c r="I111" s="17">
        <v>19.760000000000002</v>
      </c>
    </row>
    <row r="112" spans="1:9" x14ac:dyDescent="0.25">
      <c r="A112" s="18" t="s">
        <v>62</v>
      </c>
      <c r="B112" s="18" t="s">
        <v>18</v>
      </c>
      <c r="C112" s="20" t="s">
        <v>17</v>
      </c>
      <c r="D112" s="21">
        <v>0.1</v>
      </c>
      <c r="E112" s="17">
        <f t="shared" si="25"/>
        <v>24.66</v>
      </c>
      <c r="F112" s="17">
        <f>ROUND(E112*D112,2)</f>
        <v>2.4700000000000002</v>
      </c>
      <c r="G112" s="28"/>
      <c r="I112" s="17">
        <v>24.66</v>
      </c>
    </row>
    <row r="113" spans="1:9" ht="60" x14ac:dyDescent="0.25">
      <c r="A113" s="11" t="s">
        <v>64</v>
      </c>
      <c r="B113" s="12" t="s">
        <v>65</v>
      </c>
      <c r="C113" s="13"/>
      <c r="D113" s="14"/>
      <c r="E113" s="15"/>
      <c r="F113" s="16">
        <f>SUM(F114:F116)</f>
        <v>127.11</v>
      </c>
      <c r="G113" s="27">
        <f>ROUND(F113*$G$3,2)</f>
        <v>157.87</v>
      </c>
      <c r="I113" s="16"/>
    </row>
    <row r="114" spans="1:9" x14ac:dyDescent="0.25">
      <c r="A114" s="18" t="s">
        <v>64</v>
      </c>
      <c r="B114" s="18" t="s">
        <v>65</v>
      </c>
      <c r="C114" s="20" t="s">
        <v>15</v>
      </c>
      <c r="D114" s="21">
        <v>1</v>
      </c>
      <c r="E114" s="17">
        <f t="shared" ref="E114:E116" si="26">I114</f>
        <v>122.65650000000001</v>
      </c>
      <c r="F114" s="17">
        <f>ROUND(E114*D114,2)</f>
        <v>122.66</v>
      </c>
      <c r="G114" s="28"/>
      <c r="I114" s="17">
        <v>122.65650000000001</v>
      </c>
    </row>
    <row r="115" spans="1:9" x14ac:dyDescent="0.25">
      <c r="A115" s="18" t="s">
        <v>64</v>
      </c>
      <c r="B115" s="18" t="s">
        <v>16</v>
      </c>
      <c r="C115" s="20" t="s">
        <v>17</v>
      </c>
      <c r="D115" s="21">
        <v>0.1</v>
      </c>
      <c r="E115" s="17">
        <f t="shared" si="26"/>
        <v>19.760000000000002</v>
      </c>
      <c r="F115" s="17">
        <f>ROUND(E115*D115,2)</f>
        <v>1.98</v>
      </c>
      <c r="G115" s="28"/>
      <c r="I115" s="17">
        <v>19.760000000000002</v>
      </c>
    </row>
    <row r="116" spans="1:9" x14ac:dyDescent="0.25">
      <c r="A116" s="18" t="s">
        <v>64</v>
      </c>
      <c r="B116" s="18" t="s">
        <v>18</v>
      </c>
      <c r="C116" s="20" t="s">
        <v>17</v>
      </c>
      <c r="D116" s="21">
        <v>0.1</v>
      </c>
      <c r="E116" s="17">
        <f t="shared" si="26"/>
        <v>24.66</v>
      </c>
      <c r="F116" s="17">
        <f>ROUND(E116*D116,2)</f>
        <v>2.4700000000000002</v>
      </c>
      <c r="G116" s="28"/>
      <c r="I116" s="17">
        <v>24.66</v>
      </c>
    </row>
    <row r="117" spans="1:9" ht="60" x14ac:dyDescent="0.25">
      <c r="A117" s="11" t="s">
        <v>66</v>
      </c>
      <c r="B117" s="12" t="s">
        <v>67</v>
      </c>
      <c r="C117" s="13"/>
      <c r="D117" s="14"/>
      <c r="E117" s="15"/>
      <c r="F117" s="16">
        <f>SUM(F118:F120)</f>
        <v>116.14</v>
      </c>
      <c r="G117" s="27">
        <f>ROUND(F117*$G$3,2)</f>
        <v>144.25</v>
      </c>
      <c r="I117" s="16"/>
    </row>
    <row r="118" spans="1:9" x14ac:dyDescent="0.25">
      <c r="A118" s="18" t="s">
        <v>66</v>
      </c>
      <c r="B118" s="18" t="s">
        <v>67</v>
      </c>
      <c r="C118" s="20" t="s">
        <v>15</v>
      </c>
      <c r="D118" s="21">
        <v>1</v>
      </c>
      <c r="E118" s="17">
        <f t="shared" ref="E118:E120" si="27">I118</f>
        <v>111.6858</v>
      </c>
      <c r="F118" s="17">
        <f>ROUND(E118*D118,2)</f>
        <v>111.69</v>
      </c>
      <c r="G118" s="28"/>
      <c r="I118" s="17">
        <v>111.6858</v>
      </c>
    </row>
    <row r="119" spans="1:9" x14ac:dyDescent="0.25">
      <c r="A119" s="18" t="s">
        <v>66</v>
      </c>
      <c r="B119" s="18" t="s">
        <v>16</v>
      </c>
      <c r="C119" s="20" t="s">
        <v>17</v>
      </c>
      <c r="D119" s="21">
        <v>0.1</v>
      </c>
      <c r="E119" s="17">
        <f t="shared" si="27"/>
        <v>19.760000000000002</v>
      </c>
      <c r="F119" s="17">
        <f>ROUND(E119*D119,2)</f>
        <v>1.98</v>
      </c>
      <c r="G119" s="28"/>
      <c r="I119" s="17">
        <v>19.760000000000002</v>
      </c>
    </row>
    <row r="120" spans="1:9" x14ac:dyDescent="0.25">
      <c r="A120" s="18" t="s">
        <v>66</v>
      </c>
      <c r="B120" s="18" t="s">
        <v>18</v>
      </c>
      <c r="C120" s="20" t="s">
        <v>17</v>
      </c>
      <c r="D120" s="21">
        <v>0.1</v>
      </c>
      <c r="E120" s="17">
        <f t="shared" si="27"/>
        <v>24.66</v>
      </c>
      <c r="F120" s="17">
        <f>ROUND(E120*D120,2)</f>
        <v>2.4700000000000002</v>
      </c>
      <c r="G120" s="28"/>
      <c r="I120" s="17">
        <v>24.66</v>
      </c>
    </row>
    <row r="121" spans="1:9" ht="60" x14ac:dyDescent="0.25">
      <c r="A121" s="11" t="s">
        <v>68</v>
      </c>
      <c r="B121" s="12" t="s">
        <v>69</v>
      </c>
      <c r="C121" s="13"/>
      <c r="D121" s="14"/>
      <c r="E121" s="15"/>
      <c r="F121" s="16">
        <f>SUM(F122:F124)</f>
        <v>115.54</v>
      </c>
      <c r="G121" s="27">
        <f>ROUND(F121*$G$3,2)</f>
        <v>143.5</v>
      </c>
      <c r="I121" s="16"/>
    </row>
    <row r="122" spans="1:9" x14ac:dyDescent="0.25">
      <c r="A122" s="18" t="s">
        <v>68</v>
      </c>
      <c r="B122" s="18" t="s">
        <v>69</v>
      </c>
      <c r="C122" s="20" t="s">
        <v>15</v>
      </c>
      <c r="D122" s="21">
        <v>1</v>
      </c>
      <c r="E122" s="17">
        <f t="shared" ref="E122:E124" si="28">I122</f>
        <v>111.0941</v>
      </c>
      <c r="F122" s="17">
        <f>ROUND(E122*D122,2)</f>
        <v>111.09</v>
      </c>
      <c r="G122" s="28"/>
      <c r="I122" s="17">
        <v>111.0941</v>
      </c>
    </row>
    <row r="123" spans="1:9" x14ac:dyDescent="0.25">
      <c r="A123" s="18" t="s">
        <v>68</v>
      </c>
      <c r="B123" s="18" t="s">
        <v>16</v>
      </c>
      <c r="C123" s="20" t="s">
        <v>17</v>
      </c>
      <c r="D123" s="21">
        <v>0.1</v>
      </c>
      <c r="E123" s="17">
        <f t="shared" si="28"/>
        <v>19.760000000000002</v>
      </c>
      <c r="F123" s="17">
        <f>ROUND(E123*D123,2)</f>
        <v>1.98</v>
      </c>
      <c r="G123" s="28"/>
      <c r="I123" s="17">
        <v>19.760000000000002</v>
      </c>
    </row>
    <row r="124" spans="1:9" x14ac:dyDescent="0.25">
      <c r="A124" s="18" t="s">
        <v>68</v>
      </c>
      <c r="B124" s="18" t="s">
        <v>18</v>
      </c>
      <c r="C124" s="20" t="s">
        <v>17</v>
      </c>
      <c r="D124" s="21">
        <v>0.1</v>
      </c>
      <c r="E124" s="17">
        <f t="shared" si="28"/>
        <v>24.66</v>
      </c>
      <c r="F124" s="17">
        <f>ROUND(E124*D124,2)</f>
        <v>2.4700000000000002</v>
      </c>
      <c r="G124" s="28"/>
      <c r="I124" s="17">
        <v>24.66</v>
      </c>
    </row>
    <row r="125" spans="1:9" ht="72" x14ac:dyDescent="0.25">
      <c r="A125" s="11" t="s">
        <v>70</v>
      </c>
      <c r="B125" s="12" t="s">
        <v>71</v>
      </c>
      <c r="C125" s="13"/>
      <c r="D125" s="14"/>
      <c r="E125" s="15"/>
      <c r="F125" s="16">
        <f>SUM(F126:F128)</f>
        <v>89.33</v>
      </c>
      <c r="G125" s="27">
        <f>ROUND(F125*$G$3,2)</f>
        <v>110.95</v>
      </c>
      <c r="I125" s="16"/>
    </row>
    <row r="126" spans="1:9" x14ac:dyDescent="0.25">
      <c r="A126" s="18" t="s">
        <v>70</v>
      </c>
      <c r="B126" s="18" t="s">
        <v>71</v>
      </c>
      <c r="C126" s="20" t="s">
        <v>15</v>
      </c>
      <c r="D126" s="21">
        <v>1</v>
      </c>
      <c r="E126" s="17">
        <f t="shared" ref="E126:E128" si="29">I126</f>
        <v>84.884700000000009</v>
      </c>
      <c r="F126" s="17">
        <f>ROUND(E126*D126,2)</f>
        <v>84.88</v>
      </c>
      <c r="G126" s="28"/>
      <c r="I126" s="17">
        <v>84.884700000000009</v>
      </c>
    </row>
    <row r="127" spans="1:9" x14ac:dyDescent="0.25">
      <c r="A127" s="18" t="s">
        <v>70</v>
      </c>
      <c r="B127" s="18" t="s">
        <v>16</v>
      </c>
      <c r="C127" s="20" t="s">
        <v>17</v>
      </c>
      <c r="D127" s="21">
        <v>0.1</v>
      </c>
      <c r="E127" s="17">
        <f t="shared" si="29"/>
        <v>19.760000000000002</v>
      </c>
      <c r="F127" s="17">
        <f>ROUND(E127*D127,2)</f>
        <v>1.98</v>
      </c>
      <c r="G127" s="28"/>
      <c r="I127" s="17">
        <v>19.760000000000002</v>
      </c>
    </row>
    <row r="128" spans="1:9" x14ac:dyDescent="0.25">
      <c r="A128" s="18" t="s">
        <v>70</v>
      </c>
      <c r="B128" s="18" t="s">
        <v>18</v>
      </c>
      <c r="C128" s="20" t="s">
        <v>17</v>
      </c>
      <c r="D128" s="21">
        <v>0.1</v>
      </c>
      <c r="E128" s="17">
        <f t="shared" si="29"/>
        <v>24.66</v>
      </c>
      <c r="F128" s="17">
        <f>ROUND(E128*D128,2)</f>
        <v>2.4700000000000002</v>
      </c>
      <c r="G128" s="28"/>
      <c r="I128" s="17">
        <v>24.66</v>
      </c>
    </row>
    <row r="129" spans="1:9" ht="48" x14ac:dyDescent="0.25">
      <c r="A129" s="11" t="s">
        <v>72</v>
      </c>
      <c r="B129" s="12" t="s">
        <v>73</v>
      </c>
      <c r="C129" s="13"/>
      <c r="D129" s="14"/>
      <c r="E129" s="15"/>
      <c r="F129" s="16">
        <f>SUM(F130:F132)</f>
        <v>24.919999999999998</v>
      </c>
      <c r="G129" s="27">
        <f>ROUND(F129*$G$3,2)</f>
        <v>30.95</v>
      </c>
      <c r="I129" s="16"/>
    </row>
    <row r="130" spans="1:9" x14ac:dyDescent="0.25">
      <c r="A130" s="18" t="s">
        <v>72</v>
      </c>
      <c r="B130" s="18" t="s">
        <v>73</v>
      </c>
      <c r="C130" s="20" t="s">
        <v>15</v>
      </c>
      <c r="D130" s="21">
        <v>1</v>
      </c>
      <c r="E130" s="17">
        <f t="shared" ref="E130:E132" si="30">I130</f>
        <v>20.467000000000002</v>
      </c>
      <c r="F130" s="17">
        <f>ROUND(E130*D130,2)</f>
        <v>20.47</v>
      </c>
      <c r="G130" s="28"/>
      <c r="I130" s="17">
        <v>20.467000000000002</v>
      </c>
    </row>
    <row r="131" spans="1:9" x14ac:dyDescent="0.25">
      <c r="A131" s="18" t="s">
        <v>72</v>
      </c>
      <c r="B131" s="18" t="s">
        <v>16</v>
      </c>
      <c r="C131" s="20" t="s">
        <v>17</v>
      </c>
      <c r="D131" s="21">
        <v>0.1</v>
      </c>
      <c r="E131" s="17">
        <f t="shared" si="30"/>
        <v>19.760000000000002</v>
      </c>
      <c r="F131" s="17">
        <f>ROUND(E131*D131,2)</f>
        <v>1.98</v>
      </c>
      <c r="G131" s="28"/>
      <c r="I131" s="17">
        <v>19.760000000000002</v>
      </c>
    </row>
    <row r="132" spans="1:9" x14ac:dyDescent="0.25">
      <c r="A132" s="18" t="s">
        <v>72</v>
      </c>
      <c r="B132" s="18" t="s">
        <v>18</v>
      </c>
      <c r="C132" s="20" t="s">
        <v>17</v>
      </c>
      <c r="D132" s="21">
        <v>0.1</v>
      </c>
      <c r="E132" s="17">
        <f t="shared" si="30"/>
        <v>24.66</v>
      </c>
      <c r="F132" s="17">
        <f>ROUND(E132*D132,2)</f>
        <v>2.4700000000000002</v>
      </c>
      <c r="G132" s="28"/>
      <c r="I132" s="17">
        <v>24.66</v>
      </c>
    </row>
    <row r="133" spans="1:9" ht="48" x14ac:dyDescent="0.25">
      <c r="A133" s="11" t="s">
        <v>74</v>
      </c>
      <c r="B133" s="12" t="s">
        <v>75</v>
      </c>
      <c r="C133" s="13"/>
      <c r="D133" s="14"/>
      <c r="E133" s="15"/>
      <c r="F133" s="16">
        <f>SUM(F134:F136)</f>
        <v>14.410000000000002</v>
      </c>
      <c r="G133" s="27">
        <f>ROUND(F133*$G$3,2)</f>
        <v>17.899999999999999</v>
      </c>
      <c r="I133" s="16"/>
    </row>
    <row r="134" spans="1:9" x14ac:dyDescent="0.25">
      <c r="A134" s="18" t="s">
        <v>74</v>
      </c>
      <c r="B134" s="18" t="s">
        <v>75</v>
      </c>
      <c r="C134" s="20" t="s">
        <v>15</v>
      </c>
      <c r="D134" s="21">
        <v>1</v>
      </c>
      <c r="E134" s="17">
        <f t="shared" ref="E134:E136" si="31">I134</f>
        <v>9.9619</v>
      </c>
      <c r="F134" s="17">
        <f>ROUND(E134*D134,2)</f>
        <v>9.9600000000000009</v>
      </c>
      <c r="G134" s="28"/>
      <c r="I134" s="17">
        <v>9.9619</v>
      </c>
    </row>
    <row r="135" spans="1:9" x14ac:dyDescent="0.25">
      <c r="A135" s="18" t="s">
        <v>74</v>
      </c>
      <c r="B135" s="18" t="s">
        <v>16</v>
      </c>
      <c r="C135" s="20" t="s">
        <v>17</v>
      </c>
      <c r="D135" s="21">
        <v>0.1</v>
      </c>
      <c r="E135" s="17">
        <f t="shared" si="31"/>
        <v>19.760000000000002</v>
      </c>
      <c r="F135" s="17">
        <f>ROUND(E135*D135,2)</f>
        <v>1.98</v>
      </c>
      <c r="G135" s="28"/>
      <c r="I135" s="17">
        <v>19.760000000000002</v>
      </c>
    </row>
    <row r="136" spans="1:9" x14ac:dyDescent="0.25">
      <c r="A136" s="18" t="s">
        <v>74</v>
      </c>
      <c r="B136" s="18" t="s">
        <v>18</v>
      </c>
      <c r="C136" s="20" t="s">
        <v>17</v>
      </c>
      <c r="D136" s="21">
        <v>0.1</v>
      </c>
      <c r="E136" s="17">
        <f t="shared" si="31"/>
        <v>24.66</v>
      </c>
      <c r="F136" s="17">
        <f>ROUND(E136*D136,2)</f>
        <v>2.4700000000000002</v>
      </c>
      <c r="G136" s="28"/>
      <c r="I136" s="17">
        <v>24.66</v>
      </c>
    </row>
    <row r="137" spans="1:9" ht="60" x14ac:dyDescent="0.25">
      <c r="A137" s="11" t="s">
        <v>76</v>
      </c>
      <c r="B137" s="12" t="s">
        <v>77</v>
      </c>
      <c r="C137" s="13"/>
      <c r="D137" s="14"/>
      <c r="E137" s="15"/>
      <c r="F137" s="16">
        <f>SUM(F138:F140)</f>
        <v>52.199999999999996</v>
      </c>
      <c r="G137" s="27">
        <f>ROUND(F137*$G$3,2)</f>
        <v>64.83</v>
      </c>
      <c r="I137" s="16"/>
    </row>
    <row r="138" spans="1:9" x14ac:dyDescent="0.25">
      <c r="A138" s="18" t="s">
        <v>76</v>
      </c>
      <c r="B138" s="18" t="s">
        <v>77</v>
      </c>
      <c r="C138" s="20" t="s">
        <v>15</v>
      </c>
      <c r="D138" s="21">
        <v>1</v>
      </c>
      <c r="E138" s="17">
        <f t="shared" ref="E138:E140" si="32">I138</f>
        <v>47.753099999999996</v>
      </c>
      <c r="F138" s="17">
        <f>ROUND(E138*D138,2)</f>
        <v>47.75</v>
      </c>
      <c r="G138" s="28"/>
      <c r="I138" s="17">
        <v>47.753099999999996</v>
      </c>
    </row>
    <row r="139" spans="1:9" x14ac:dyDescent="0.25">
      <c r="A139" s="18" t="s">
        <v>76</v>
      </c>
      <c r="B139" s="18" t="s">
        <v>16</v>
      </c>
      <c r="C139" s="20" t="s">
        <v>17</v>
      </c>
      <c r="D139" s="21">
        <v>0.1</v>
      </c>
      <c r="E139" s="17">
        <f t="shared" si="32"/>
        <v>19.760000000000002</v>
      </c>
      <c r="F139" s="17">
        <f>ROUND(E139*D139,2)</f>
        <v>1.98</v>
      </c>
      <c r="G139" s="28"/>
      <c r="I139" s="17">
        <v>19.760000000000002</v>
      </c>
    </row>
    <row r="140" spans="1:9" x14ac:dyDescent="0.25">
      <c r="A140" s="18" t="s">
        <v>76</v>
      </c>
      <c r="B140" s="18" t="s">
        <v>18</v>
      </c>
      <c r="C140" s="20" t="s">
        <v>17</v>
      </c>
      <c r="D140" s="21">
        <v>0.1</v>
      </c>
      <c r="E140" s="17">
        <f t="shared" si="32"/>
        <v>24.66</v>
      </c>
      <c r="F140" s="17">
        <f>ROUND(E140*D140,2)</f>
        <v>2.4700000000000002</v>
      </c>
      <c r="G140" s="28"/>
      <c r="I140" s="17">
        <v>24.66</v>
      </c>
    </row>
    <row r="141" spans="1:9" ht="60" x14ac:dyDescent="0.25">
      <c r="A141" s="11" t="s">
        <v>78</v>
      </c>
      <c r="B141" s="12" t="s">
        <v>79</v>
      </c>
      <c r="C141" s="13"/>
      <c r="D141" s="14"/>
      <c r="E141" s="15"/>
      <c r="F141" s="16">
        <f>SUM(F142:F144)</f>
        <v>43.099999999999994</v>
      </c>
      <c r="G141" s="27">
        <f>ROUND(F141*$G$3,2)</f>
        <v>53.53</v>
      </c>
      <c r="I141" s="16"/>
    </row>
    <row r="142" spans="1:9" x14ac:dyDescent="0.25">
      <c r="A142" s="18" t="s">
        <v>78</v>
      </c>
      <c r="B142" s="18" t="s">
        <v>79</v>
      </c>
      <c r="C142" s="20" t="s">
        <v>15</v>
      </c>
      <c r="D142" s="21">
        <v>1</v>
      </c>
      <c r="E142" s="17">
        <f t="shared" ref="E142:E144" si="33">I142</f>
        <v>38.654499999999999</v>
      </c>
      <c r="F142" s="17">
        <f>ROUND(E142*D142,2)</f>
        <v>38.65</v>
      </c>
      <c r="G142" s="28"/>
      <c r="I142" s="17">
        <v>38.654499999999999</v>
      </c>
    </row>
    <row r="143" spans="1:9" x14ac:dyDescent="0.25">
      <c r="A143" s="18" t="s">
        <v>78</v>
      </c>
      <c r="B143" s="18" t="s">
        <v>16</v>
      </c>
      <c r="C143" s="20" t="s">
        <v>17</v>
      </c>
      <c r="D143" s="21">
        <v>0.1</v>
      </c>
      <c r="E143" s="17">
        <f t="shared" si="33"/>
        <v>19.760000000000002</v>
      </c>
      <c r="F143" s="17">
        <f>ROUND(E143*D143,2)</f>
        <v>1.98</v>
      </c>
      <c r="G143" s="28"/>
      <c r="I143" s="17">
        <v>19.760000000000002</v>
      </c>
    </row>
    <row r="144" spans="1:9" x14ac:dyDescent="0.25">
      <c r="A144" s="18" t="s">
        <v>78</v>
      </c>
      <c r="B144" s="18" t="s">
        <v>18</v>
      </c>
      <c r="C144" s="20" t="s">
        <v>17</v>
      </c>
      <c r="D144" s="21">
        <v>0.1</v>
      </c>
      <c r="E144" s="17">
        <f t="shared" si="33"/>
        <v>24.66</v>
      </c>
      <c r="F144" s="17">
        <f>ROUND(E144*D144,2)</f>
        <v>2.4700000000000002</v>
      </c>
      <c r="G144" s="28"/>
      <c r="I144" s="17">
        <v>24.66</v>
      </c>
    </row>
    <row r="145" spans="1:9" ht="48" x14ac:dyDescent="0.25">
      <c r="A145" s="11" t="s">
        <v>80</v>
      </c>
      <c r="B145" s="12" t="s">
        <v>81</v>
      </c>
      <c r="C145" s="13"/>
      <c r="D145" s="14"/>
      <c r="E145" s="15"/>
      <c r="F145" s="16">
        <f>SUM(F146:F148)</f>
        <v>7.5500000000000007</v>
      </c>
      <c r="G145" s="27">
        <f>ROUND(F145*$G$3,2)</f>
        <v>9.3800000000000008</v>
      </c>
      <c r="I145" s="16"/>
    </row>
    <row r="146" spans="1:9" x14ac:dyDescent="0.25">
      <c r="A146" s="18" t="s">
        <v>80</v>
      </c>
      <c r="B146" s="18" t="s">
        <v>81</v>
      </c>
      <c r="C146" s="20" t="s">
        <v>15</v>
      </c>
      <c r="D146" s="21">
        <v>1</v>
      </c>
      <c r="E146" s="17">
        <f t="shared" ref="E146:E148" si="34">I146</f>
        <v>3.1040000000000001</v>
      </c>
      <c r="F146" s="17">
        <f>ROUND(E146*D146,2)</f>
        <v>3.1</v>
      </c>
      <c r="G146" s="28"/>
      <c r="I146" s="17">
        <v>3.1040000000000001</v>
      </c>
    </row>
    <row r="147" spans="1:9" x14ac:dyDescent="0.25">
      <c r="A147" s="18" t="s">
        <v>80</v>
      </c>
      <c r="B147" s="18" t="s">
        <v>16</v>
      </c>
      <c r="C147" s="20" t="s">
        <v>17</v>
      </c>
      <c r="D147" s="21">
        <v>0.1</v>
      </c>
      <c r="E147" s="17">
        <f t="shared" si="34"/>
        <v>19.760000000000002</v>
      </c>
      <c r="F147" s="17">
        <f>ROUND(E147*D147,2)</f>
        <v>1.98</v>
      </c>
      <c r="G147" s="28"/>
      <c r="I147" s="17">
        <v>19.760000000000002</v>
      </c>
    </row>
    <row r="148" spans="1:9" x14ac:dyDescent="0.25">
      <c r="A148" s="18" t="s">
        <v>80</v>
      </c>
      <c r="B148" s="18" t="s">
        <v>18</v>
      </c>
      <c r="C148" s="20" t="s">
        <v>17</v>
      </c>
      <c r="D148" s="21">
        <v>0.1</v>
      </c>
      <c r="E148" s="17">
        <f t="shared" si="34"/>
        <v>24.66</v>
      </c>
      <c r="F148" s="17">
        <f>ROUND(E148*D148,2)</f>
        <v>2.4700000000000002</v>
      </c>
      <c r="G148" s="28"/>
      <c r="I148" s="17">
        <v>24.66</v>
      </c>
    </row>
    <row r="149" spans="1:9" ht="48" x14ac:dyDescent="0.25">
      <c r="A149" s="11" t="s">
        <v>82</v>
      </c>
      <c r="B149" s="12" t="s">
        <v>83</v>
      </c>
      <c r="C149" s="13"/>
      <c r="D149" s="14"/>
      <c r="E149" s="15"/>
      <c r="F149" s="16">
        <f>SUM(F150:F152)</f>
        <v>6.620000000000001</v>
      </c>
      <c r="G149" s="27">
        <f>ROUND(F149*$G$3,2)</f>
        <v>8.2200000000000006</v>
      </c>
      <c r="I149" s="16"/>
    </row>
    <row r="150" spans="1:9" x14ac:dyDescent="0.25">
      <c r="A150" s="18" t="s">
        <v>82</v>
      </c>
      <c r="B150" s="18" t="s">
        <v>83</v>
      </c>
      <c r="C150" s="20" t="s">
        <v>15</v>
      </c>
      <c r="D150" s="21">
        <v>1</v>
      </c>
      <c r="E150" s="17">
        <f t="shared" ref="E150:E152" si="35">I150</f>
        <v>2.1728000000000001</v>
      </c>
      <c r="F150" s="17">
        <f>ROUND(E150*D150,2)</f>
        <v>2.17</v>
      </c>
      <c r="G150" s="28"/>
      <c r="I150" s="17">
        <v>2.1728000000000001</v>
      </c>
    </row>
    <row r="151" spans="1:9" x14ac:dyDescent="0.25">
      <c r="A151" s="18" t="s">
        <v>82</v>
      </c>
      <c r="B151" s="18" t="s">
        <v>16</v>
      </c>
      <c r="C151" s="20" t="s">
        <v>17</v>
      </c>
      <c r="D151" s="21">
        <v>0.1</v>
      </c>
      <c r="E151" s="17">
        <f t="shared" si="35"/>
        <v>19.760000000000002</v>
      </c>
      <c r="F151" s="17">
        <f>ROUND(E151*D151,2)</f>
        <v>1.98</v>
      </c>
      <c r="G151" s="28"/>
      <c r="I151" s="17">
        <v>19.760000000000002</v>
      </c>
    </row>
    <row r="152" spans="1:9" x14ac:dyDescent="0.25">
      <c r="A152" s="18" t="s">
        <v>82</v>
      </c>
      <c r="B152" s="18" t="s">
        <v>18</v>
      </c>
      <c r="C152" s="20" t="s">
        <v>17</v>
      </c>
      <c r="D152" s="21">
        <v>0.1</v>
      </c>
      <c r="E152" s="17">
        <f t="shared" si="35"/>
        <v>24.66</v>
      </c>
      <c r="F152" s="17">
        <f>ROUND(E152*D152,2)</f>
        <v>2.4700000000000002</v>
      </c>
      <c r="G152" s="28"/>
      <c r="I152" s="17">
        <v>24.66</v>
      </c>
    </row>
    <row r="153" spans="1:9" ht="48" x14ac:dyDescent="0.25">
      <c r="A153" s="11" t="s">
        <v>84</v>
      </c>
      <c r="B153" s="12" t="s">
        <v>85</v>
      </c>
      <c r="C153" s="13"/>
      <c r="D153" s="14"/>
      <c r="E153" s="15"/>
      <c r="F153" s="16">
        <f>SUM(F154:F156)</f>
        <v>11.13</v>
      </c>
      <c r="G153" s="27">
        <f>ROUND(F153*$G$3,2)</f>
        <v>13.82</v>
      </c>
      <c r="I153" s="16"/>
    </row>
    <row r="154" spans="1:9" x14ac:dyDescent="0.25">
      <c r="A154" s="18" t="s">
        <v>84</v>
      </c>
      <c r="B154" s="18" t="s">
        <v>357</v>
      </c>
      <c r="C154" s="20" t="s">
        <v>15</v>
      </c>
      <c r="D154" s="21">
        <v>1</v>
      </c>
      <c r="E154" s="17">
        <f t="shared" ref="E154:E156" si="36">I154</f>
        <v>6.6833</v>
      </c>
      <c r="F154" s="17">
        <f>ROUND(E154*D154,2)</f>
        <v>6.68</v>
      </c>
      <c r="G154" s="28"/>
      <c r="I154" s="17">
        <v>6.6833</v>
      </c>
    </row>
    <row r="155" spans="1:9" x14ac:dyDescent="0.25">
      <c r="A155" s="18" t="s">
        <v>84</v>
      </c>
      <c r="B155" s="18" t="s">
        <v>16</v>
      </c>
      <c r="C155" s="20" t="s">
        <v>17</v>
      </c>
      <c r="D155" s="21">
        <v>0.1</v>
      </c>
      <c r="E155" s="17">
        <f t="shared" si="36"/>
        <v>19.760000000000002</v>
      </c>
      <c r="F155" s="17">
        <f>ROUND(E155*D155,2)</f>
        <v>1.98</v>
      </c>
      <c r="G155" s="28"/>
      <c r="I155" s="17">
        <v>19.760000000000002</v>
      </c>
    </row>
    <row r="156" spans="1:9" x14ac:dyDescent="0.25">
      <c r="A156" s="18" t="s">
        <v>84</v>
      </c>
      <c r="B156" s="18" t="s">
        <v>18</v>
      </c>
      <c r="C156" s="20" t="s">
        <v>17</v>
      </c>
      <c r="D156" s="21">
        <v>0.1</v>
      </c>
      <c r="E156" s="17">
        <f t="shared" si="36"/>
        <v>24.66</v>
      </c>
      <c r="F156" s="17">
        <f>ROUND(E156*D156,2)</f>
        <v>2.4700000000000002</v>
      </c>
      <c r="G156" s="28"/>
      <c r="I156" s="17">
        <v>24.66</v>
      </c>
    </row>
    <row r="157" spans="1:9" ht="48" x14ac:dyDescent="0.25">
      <c r="A157" s="11" t="s">
        <v>86</v>
      </c>
      <c r="B157" s="12" t="s">
        <v>87</v>
      </c>
      <c r="C157" s="13"/>
      <c r="D157" s="14"/>
      <c r="E157" s="15"/>
      <c r="F157" s="16">
        <f>SUM(F158:F160)</f>
        <v>8.91</v>
      </c>
      <c r="G157" s="27">
        <f>ROUND(F157*$G$3,2)</f>
        <v>11.07</v>
      </c>
      <c r="I157" s="16"/>
    </row>
    <row r="158" spans="1:9" ht="48" x14ac:dyDescent="0.25">
      <c r="A158" s="18" t="s">
        <v>86</v>
      </c>
      <c r="B158" s="22" t="s">
        <v>358</v>
      </c>
      <c r="C158" s="20" t="s">
        <v>14</v>
      </c>
      <c r="D158" s="21">
        <v>1</v>
      </c>
      <c r="E158" s="17">
        <f t="shared" ref="E158:E160" si="37">I158</f>
        <v>4.4619999999999997</v>
      </c>
      <c r="F158" s="17">
        <f>ROUND(E158*D158,2)</f>
        <v>4.46</v>
      </c>
      <c r="G158" s="28"/>
      <c r="I158" s="17">
        <v>4.4619999999999997</v>
      </c>
    </row>
    <row r="159" spans="1:9" x14ac:dyDescent="0.25">
      <c r="A159" s="18" t="s">
        <v>86</v>
      </c>
      <c r="B159" s="6" t="s">
        <v>16</v>
      </c>
      <c r="C159" s="20" t="s">
        <v>17</v>
      </c>
      <c r="D159" s="21">
        <v>0.1</v>
      </c>
      <c r="E159" s="17">
        <f t="shared" si="37"/>
        <v>19.760000000000002</v>
      </c>
      <c r="F159" s="17">
        <f>ROUND(E159*D159,2)</f>
        <v>1.98</v>
      </c>
      <c r="G159" s="28"/>
      <c r="I159" s="17">
        <v>19.760000000000002</v>
      </c>
    </row>
    <row r="160" spans="1:9" x14ac:dyDescent="0.25">
      <c r="A160" s="18" t="s">
        <v>86</v>
      </c>
      <c r="B160" s="18" t="s">
        <v>18</v>
      </c>
      <c r="C160" s="20" t="s">
        <v>17</v>
      </c>
      <c r="D160" s="21">
        <v>0.1</v>
      </c>
      <c r="E160" s="17">
        <f t="shared" si="37"/>
        <v>24.66</v>
      </c>
      <c r="F160" s="17">
        <f>ROUND(E160*D160,2)</f>
        <v>2.4700000000000002</v>
      </c>
      <c r="G160" s="28"/>
      <c r="I160" s="17">
        <v>24.66</v>
      </c>
    </row>
    <row r="161" spans="1:9" ht="48" x14ac:dyDescent="0.25">
      <c r="A161" s="11" t="s">
        <v>88</v>
      </c>
      <c r="B161" s="12" t="s">
        <v>89</v>
      </c>
      <c r="C161" s="13"/>
      <c r="D161" s="14"/>
      <c r="E161" s="15"/>
      <c r="F161" s="16">
        <f>SUM(F162:F164)</f>
        <v>11.41</v>
      </c>
      <c r="G161" s="27">
        <f>ROUND(F161*$G$3,2)</f>
        <v>14.17</v>
      </c>
      <c r="I161" s="16"/>
    </row>
    <row r="162" spans="1:9" ht="48" x14ac:dyDescent="0.25">
      <c r="A162" s="18" t="s">
        <v>88</v>
      </c>
      <c r="B162" s="22" t="s">
        <v>359</v>
      </c>
      <c r="C162" s="20" t="s">
        <v>14</v>
      </c>
      <c r="D162" s="21">
        <v>1</v>
      </c>
      <c r="E162" s="17">
        <f t="shared" ref="E162:E164" si="38">I162</f>
        <v>6.9645999999999999</v>
      </c>
      <c r="F162" s="17">
        <f>ROUND(E162*D162,2)</f>
        <v>6.96</v>
      </c>
      <c r="G162" s="28"/>
      <c r="I162" s="17">
        <v>6.9645999999999999</v>
      </c>
    </row>
    <row r="163" spans="1:9" x14ac:dyDescent="0.25">
      <c r="A163" s="18" t="s">
        <v>88</v>
      </c>
      <c r="B163" s="6" t="s">
        <v>16</v>
      </c>
      <c r="C163" s="20" t="s">
        <v>17</v>
      </c>
      <c r="D163" s="21">
        <v>0.1</v>
      </c>
      <c r="E163" s="17">
        <f t="shared" si="38"/>
        <v>19.760000000000002</v>
      </c>
      <c r="F163" s="17">
        <f>ROUND(E163*D163,2)</f>
        <v>1.98</v>
      </c>
      <c r="G163" s="28"/>
      <c r="I163" s="17">
        <v>19.760000000000002</v>
      </c>
    </row>
    <row r="164" spans="1:9" x14ac:dyDescent="0.25">
      <c r="A164" s="18" t="s">
        <v>88</v>
      </c>
      <c r="B164" s="18" t="s">
        <v>18</v>
      </c>
      <c r="C164" s="20" t="s">
        <v>17</v>
      </c>
      <c r="D164" s="21">
        <v>0.1</v>
      </c>
      <c r="E164" s="17">
        <f t="shared" si="38"/>
        <v>24.66</v>
      </c>
      <c r="F164" s="17">
        <f>ROUND(E164*D164,2)</f>
        <v>2.4700000000000002</v>
      </c>
      <c r="G164" s="28"/>
      <c r="I164" s="17">
        <v>24.66</v>
      </c>
    </row>
    <row r="165" spans="1:9" ht="48" x14ac:dyDescent="0.25">
      <c r="A165" s="11" t="s">
        <v>90</v>
      </c>
      <c r="B165" s="12" t="s">
        <v>91</v>
      </c>
      <c r="C165" s="13"/>
      <c r="D165" s="14"/>
      <c r="E165" s="15"/>
      <c r="F165" s="16">
        <f>SUM(F166:F168)</f>
        <v>15.200000000000001</v>
      </c>
      <c r="G165" s="27">
        <f>ROUND(F165*$G$3,2)</f>
        <v>18.88</v>
      </c>
      <c r="I165" s="16"/>
    </row>
    <row r="166" spans="1:9" ht="48" x14ac:dyDescent="0.25">
      <c r="A166" s="18" t="s">
        <v>90</v>
      </c>
      <c r="B166" s="22" t="s">
        <v>360</v>
      </c>
      <c r="C166" s="20" t="s">
        <v>14</v>
      </c>
      <c r="D166" s="21">
        <v>1</v>
      </c>
      <c r="E166" s="17">
        <f t="shared" ref="E166:E168" si="39">I166</f>
        <v>10.7476</v>
      </c>
      <c r="F166" s="17">
        <f>ROUND(E166*D166,2)</f>
        <v>10.75</v>
      </c>
      <c r="G166" s="28"/>
      <c r="I166" s="17">
        <v>10.7476</v>
      </c>
    </row>
    <row r="167" spans="1:9" x14ac:dyDescent="0.25">
      <c r="A167" s="18" t="s">
        <v>90</v>
      </c>
      <c r="B167" s="6" t="s">
        <v>16</v>
      </c>
      <c r="C167" s="20" t="s">
        <v>17</v>
      </c>
      <c r="D167" s="21">
        <v>0.1</v>
      </c>
      <c r="E167" s="17">
        <f t="shared" si="39"/>
        <v>19.760000000000002</v>
      </c>
      <c r="F167" s="17">
        <f>ROUND(E167*D167,2)</f>
        <v>1.98</v>
      </c>
      <c r="G167" s="28"/>
      <c r="I167" s="17">
        <v>19.760000000000002</v>
      </c>
    </row>
    <row r="168" spans="1:9" x14ac:dyDescent="0.25">
      <c r="A168" s="18" t="s">
        <v>90</v>
      </c>
      <c r="B168" s="18" t="s">
        <v>18</v>
      </c>
      <c r="C168" s="20" t="s">
        <v>17</v>
      </c>
      <c r="D168" s="21">
        <v>0.1</v>
      </c>
      <c r="E168" s="17">
        <f t="shared" si="39"/>
        <v>24.66</v>
      </c>
      <c r="F168" s="17">
        <f>ROUND(E168*D168,2)</f>
        <v>2.4700000000000002</v>
      </c>
      <c r="G168" s="28"/>
      <c r="I168" s="17">
        <v>24.66</v>
      </c>
    </row>
    <row r="169" spans="1:9" ht="24" x14ac:dyDescent="0.25">
      <c r="A169" s="11" t="s">
        <v>92</v>
      </c>
      <c r="B169" s="12" t="s">
        <v>93</v>
      </c>
      <c r="C169" s="13" t="s">
        <v>630</v>
      </c>
      <c r="D169" s="14"/>
      <c r="E169" s="15"/>
      <c r="F169" s="16">
        <f>SUM(F170:F172)</f>
        <v>4.29</v>
      </c>
      <c r="G169" s="27">
        <f>ROUND(F169*$G$3,2)</f>
        <v>5.33</v>
      </c>
      <c r="I169" s="16"/>
    </row>
    <row r="170" spans="1:9" x14ac:dyDescent="0.25">
      <c r="A170" s="18" t="s">
        <v>92</v>
      </c>
      <c r="B170" s="18" t="s">
        <v>93</v>
      </c>
      <c r="C170" s="20" t="s">
        <v>15</v>
      </c>
      <c r="D170" s="21">
        <v>1</v>
      </c>
      <c r="E170" s="17">
        <f t="shared" ref="E170:E172" si="40">I170</f>
        <v>2.9584999999999999</v>
      </c>
      <c r="F170" s="17">
        <f>ROUND(E170*D170,2)</f>
        <v>2.96</v>
      </c>
      <c r="G170" s="28"/>
      <c r="I170" s="17">
        <v>2.9584999999999999</v>
      </c>
    </row>
    <row r="171" spans="1:9" x14ac:dyDescent="0.25">
      <c r="A171" s="18" t="s">
        <v>92</v>
      </c>
      <c r="B171" s="18" t="s">
        <v>16</v>
      </c>
      <c r="C171" s="20" t="s">
        <v>17</v>
      </c>
      <c r="D171" s="21">
        <v>0.03</v>
      </c>
      <c r="E171" s="17">
        <f t="shared" si="40"/>
        <v>19.760000000000002</v>
      </c>
      <c r="F171" s="17">
        <f>ROUND(E171*D171,2)</f>
        <v>0.59</v>
      </c>
      <c r="G171" s="28"/>
      <c r="I171" s="17">
        <v>19.760000000000002</v>
      </c>
    </row>
    <row r="172" spans="1:9" x14ac:dyDescent="0.25">
      <c r="A172" s="18" t="s">
        <v>92</v>
      </c>
      <c r="B172" s="18" t="s">
        <v>18</v>
      </c>
      <c r="C172" s="20" t="s">
        <v>17</v>
      </c>
      <c r="D172" s="21">
        <v>0.03</v>
      </c>
      <c r="E172" s="17">
        <f t="shared" si="40"/>
        <v>24.66</v>
      </c>
      <c r="F172" s="17">
        <f>ROUND(E172*D172,2)</f>
        <v>0.74</v>
      </c>
      <c r="G172" s="28"/>
      <c r="I172" s="17">
        <v>24.66</v>
      </c>
    </row>
    <row r="173" spans="1:9" ht="24" x14ac:dyDescent="0.25">
      <c r="A173" s="11" t="s">
        <v>94</v>
      </c>
      <c r="B173" s="12" t="s">
        <v>95</v>
      </c>
      <c r="C173" s="13" t="s">
        <v>630</v>
      </c>
      <c r="D173" s="14"/>
      <c r="E173" s="15"/>
      <c r="F173" s="16">
        <f>SUM(F174:F176)</f>
        <v>4.33</v>
      </c>
      <c r="G173" s="27">
        <f>ROUND(F173*$G$3,2)</f>
        <v>5.38</v>
      </c>
      <c r="I173" s="16"/>
    </row>
    <row r="174" spans="1:9" x14ac:dyDescent="0.25">
      <c r="A174" s="18" t="s">
        <v>94</v>
      </c>
      <c r="B174" s="18" t="s">
        <v>95</v>
      </c>
      <c r="C174" s="20" t="s">
        <v>15</v>
      </c>
      <c r="D174" s="21">
        <v>1</v>
      </c>
      <c r="E174" s="17">
        <f t="shared" ref="E174:E176" si="41">I174</f>
        <v>2.9973000000000001</v>
      </c>
      <c r="F174" s="17">
        <f>ROUND(E174*D174,2)</f>
        <v>3</v>
      </c>
      <c r="G174" s="28"/>
      <c r="I174" s="17">
        <v>2.9973000000000001</v>
      </c>
    </row>
    <row r="175" spans="1:9" x14ac:dyDescent="0.25">
      <c r="A175" s="18" t="s">
        <v>94</v>
      </c>
      <c r="B175" s="18" t="s">
        <v>16</v>
      </c>
      <c r="C175" s="20" t="s">
        <v>17</v>
      </c>
      <c r="D175" s="21">
        <v>0.03</v>
      </c>
      <c r="E175" s="17">
        <f t="shared" si="41"/>
        <v>19.760000000000002</v>
      </c>
      <c r="F175" s="17">
        <f>ROUND(E175*D175,2)</f>
        <v>0.59</v>
      </c>
      <c r="G175" s="28"/>
      <c r="I175" s="17">
        <v>19.760000000000002</v>
      </c>
    </row>
    <row r="176" spans="1:9" x14ac:dyDescent="0.25">
      <c r="A176" s="18" t="s">
        <v>94</v>
      </c>
      <c r="B176" s="18" t="s">
        <v>18</v>
      </c>
      <c r="C176" s="20" t="s">
        <v>17</v>
      </c>
      <c r="D176" s="21">
        <v>0.03</v>
      </c>
      <c r="E176" s="17">
        <f t="shared" si="41"/>
        <v>24.66</v>
      </c>
      <c r="F176" s="17">
        <f>ROUND(E176*D176,2)</f>
        <v>0.74</v>
      </c>
      <c r="G176" s="28"/>
      <c r="I176" s="17">
        <v>24.66</v>
      </c>
    </row>
    <row r="177" spans="1:9" ht="24" x14ac:dyDescent="0.25">
      <c r="A177" s="11" t="s">
        <v>96</v>
      </c>
      <c r="B177" s="12" t="s">
        <v>97</v>
      </c>
      <c r="C177" s="13" t="s">
        <v>630</v>
      </c>
      <c r="D177" s="14"/>
      <c r="E177" s="15"/>
      <c r="F177" s="16">
        <f>SUM(F178:F180)</f>
        <v>6.48</v>
      </c>
      <c r="G177" s="27">
        <f>ROUND(F177*$G$3,2)</f>
        <v>8.0500000000000007</v>
      </c>
      <c r="I177" s="16"/>
    </row>
    <row r="178" spans="1:9" x14ac:dyDescent="0.25">
      <c r="A178" s="18" t="s">
        <v>96</v>
      </c>
      <c r="B178" s="18" t="s">
        <v>97</v>
      </c>
      <c r="C178" s="20" t="s">
        <v>15</v>
      </c>
      <c r="D178" s="21">
        <v>1</v>
      </c>
      <c r="E178" s="17">
        <f t="shared" ref="E178:E180" si="42">I178</f>
        <v>5.1506999999999996</v>
      </c>
      <c r="F178" s="17">
        <f>ROUND(E178*D178,2)</f>
        <v>5.15</v>
      </c>
      <c r="G178" s="28"/>
      <c r="I178" s="17">
        <v>5.1506999999999996</v>
      </c>
    </row>
    <row r="179" spans="1:9" x14ac:dyDescent="0.25">
      <c r="A179" s="18" t="s">
        <v>96</v>
      </c>
      <c r="B179" s="18" t="s">
        <v>16</v>
      </c>
      <c r="C179" s="20" t="s">
        <v>17</v>
      </c>
      <c r="D179" s="21">
        <v>0.03</v>
      </c>
      <c r="E179" s="17">
        <f t="shared" si="42"/>
        <v>19.760000000000002</v>
      </c>
      <c r="F179" s="17">
        <f>ROUND(E179*D179,2)</f>
        <v>0.59</v>
      </c>
      <c r="G179" s="28"/>
      <c r="I179" s="17">
        <v>19.760000000000002</v>
      </c>
    </row>
    <row r="180" spans="1:9" x14ac:dyDescent="0.25">
      <c r="A180" s="18" t="s">
        <v>96</v>
      </c>
      <c r="B180" s="18" t="s">
        <v>18</v>
      </c>
      <c r="C180" s="20" t="s">
        <v>17</v>
      </c>
      <c r="D180" s="21">
        <v>0.03</v>
      </c>
      <c r="E180" s="17">
        <f t="shared" si="42"/>
        <v>24.66</v>
      </c>
      <c r="F180" s="17">
        <f>ROUND(E180*D180,2)</f>
        <v>0.74</v>
      </c>
      <c r="G180" s="28"/>
      <c r="I180" s="17">
        <v>24.66</v>
      </c>
    </row>
    <row r="181" spans="1:9" ht="24" x14ac:dyDescent="0.25">
      <c r="A181" s="11" t="s">
        <v>98</v>
      </c>
      <c r="B181" s="12" t="s">
        <v>99</v>
      </c>
      <c r="C181" s="13" t="s">
        <v>630</v>
      </c>
      <c r="D181" s="14"/>
      <c r="E181" s="15"/>
      <c r="F181" s="16">
        <f>SUM(F182:F184)</f>
        <v>22.209999999999997</v>
      </c>
      <c r="G181" s="27">
        <f>ROUND(F181*$G$3,2)</f>
        <v>27.58</v>
      </c>
      <c r="I181" s="16"/>
    </row>
    <row r="182" spans="1:9" x14ac:dyDescent="0.25">
      <c r="A182" s="18" t="s">
        <v>98</v>
      </c>
      <c r="B182" s="18" t="s">
        <v>99</v>
      </c>
      <c r="C182" s="20" t="s">
        <v>15</v>
      </c>
      <c r="D182" s="21">
        <v>1</v>
      </c>
      <c r="E182" s="17">
        <f t="shared" ref="E182:E184" si="43">I182</f>
        <v>21.320599999999999</v>
      </c>
      <c r="F182" s="17">
        <f>ROUND(E182*D182,2)</f>
        <v>21.32</v>
      </c>
      <c r="G182" s="28"/>
      <c r="I182" s="17">
        <v>21.320599999999999</v>
      </c>
    </row>
    <row r="183" spans="1:9" x14ac:dyDescent="0.25">
      <c r="A183" s="18" t="s">
        <v>98</v>
      </c>
      <c r="B183" s="18" t="s">
        <v>16</v>
      </c>
      <c r="C183" s="20" t="s">
        <v>17</v>
      </c>
      <c r="D183" s="21">
        <v>0.02</v>
      </c>
      <c r="E183" s="17">
        <f t="shared" si="43"/>
        <v>19.760000000000002</v>
      </c>
      <c r="F183" s="17">
        <f>ROUND(E183*D183,2)</f>
        <v>0.4</v>
      </c>
      <c r="G183" s="28"/>
      <c r="I183" s="17">
        <v>19.760000000000002</v>
      </c>
    </row>
    <row r="184" spans="1:9" x14ac:dyDescent="0.25">
      <c r="A184" s="18" t="s">
        <v>98</v>
      </c>
      <c r="B184" s="18" t="s">
        <v>18</v>
      </c>
      <c r="C184" s="20" t="s">
        <v>17</v>
      </c>
      <c r="D184" s="21">
        <v>0.02</v>
      </c>
      <c r="E184" s="17">
        <f t="shared" si="43"/>
        <v>24.66</v>
      </c>
      <c r="F184" s="17">
        <f>ROUND(E184*D184,2)</f>
        <v>0.49</v>
      </c>
      <c r="G184" s="28"/>
      <c r="I184" s="17">
        <v>24.66</v>
      </c>
    </row>
    <row r="185" spans="1:9" ht="36" x14ac:dyDescent="0.25">
      <c r="A185" s="11" t="s">
        <v>100</v>
      </c>
      <c r="B185" s="12" t="s">
        <v>361</v>
      </c>
      <c r="C185" s="13"/>
      <c r="D185" s="14"/>
      <c r="E185" s="15"/>
      <c r="F185" s="16">
        <f>SUM(F186:F188)</f>
        <v>23.56</v>
      </c>
      <c r="G185" s="27">
        <f>ROUND(F185*$G$3,2)</f>
        <v>29.26</v>
      </c>
      <c r="I185" s="16"/>
    </row>
    <row r="186" spans="1:9" ht="24" x14ac:dyDescent="0.25">
      <c r="A186" s="18" t="s">
        <v>100</v>
      </c>
      <c r="B186" s="22" t="s">
        <v>362</v>
      </c>
      <c r="C186" s="20" t="s">
        <v>15</v>
      </c>
      <c r="D186" s="21">
        <v>1</v>
      </c>
      <c r="E186" s="17">
        <f t="shared" ref="E186:E188" si="44">I186</f>
        <v>19.108999999999998</v>
      </c>
      <c r="F186" s="17">
        <f>ROUND(E186*D186,2)</f>
        <v>19.11</v>
      </c>
      <c r="G186" s="28"/>
      <c r="I186" s="17">
        <v>19.108999999999998</v>
      </c>
    </row>
    <row r="187" spans="1:9" x14ac:dyDescent="0.25">
      <c r="A187" s="18" t="s">
        <v>100</v>
      </c>
      <c r="B187" s="6" t="s">
        <v>16</v>
      </c>
      <c r="C187" s="20" t="s">
        <v>17</v>
      </c>
      <c r="D187" s="21">
        <v>0.1</v>
      </c>
      <c r="E187" s="17">
        <f t="shared" si="44"/>
        <v>19.760000000000002</v>
      </c>
      <c r="F187" s="17">
        <f>ROUND(E187*D187,2)</f>
        <v>1.98</v>
      </c>
      <c r="G187" s="28"/>
      <c r="I187" s="17">
        <v>19.760000000000002</v>
      </c>
    </row>
    <row r="188" spans="1:9" x14ac:dyDescent="0.25">
      <c r="A188" s="18" t="s">
        <v>100</v>
      </c>
      <c r="B188" s="18" t="s">
        <v>18</v>
      </c>
      <c r="C188" s="20" t="s">
        <v>17</v>
      </c>
      <c r="D188" s="21">
        <v>0.1</v>
      </c>
      <c r="E188" s="17">
        <f t="shared" si="44"/>
        <v>24.66</v>
      </c>
      <c r="F188" s="17">
        <f>ROUND(E188*D188,2)</f>
        <v>2.4700000000000002</v>
      </c>
      <c r="G188" s="28"/>
      <c r="I188" s="17">
        <v>24.66</v>
      </c>
    </row>
    <row r="189" spans="1:9" ht="36" x14ac:dyDescent="0.25">
      <c r="A189" s="11" t="s">
        <v>101</v>
      </c>
      <c r="B189" s="12" t="s">
        <v>363</v>
      </c>
      <c r="C189" s="13"/>
      <c r="D189" s="14"/>
      <c r="E189" s="15"/>
      <c r="F189" s="16">
        <f>SUM(F190:F192)</f>
        <v>23.91</v>
      </c>
      <c r="G189" s="27">
        <f>ROUND(F189*$G$3,2)</f>
        <v>29.7</v>
      </c>
      <c r="I189" s="16"/>
    </row>
    <row r="190" spans="1:9" ht="24" x14ac:dyDescent="0.25">
      <c r="A190" s="18" t="s">
        <v>101</v>
      </c>
      <c r="B190" s="22" t="s">
        <v>364</v>
      </c>
      <c r="C190" s="20" t="s">
        <v>15</v>
      </c>
      <c r="D190" s="21">
        <v>1</v>
      </c>
      <c r="E190" s="17">
        <f t="shared" ref="E190:E192" si="45">I190</f>
        <v>19.458199999999998</v>
      </c>
      <c r="F190" s="17">
        <f>ROUND(E190*D190,2)</f>
        <v>19.46</v>
      </c>
      <c r="G190" s="28"/>
      <c r="I190" s="17">
        <v>19.458199999999998</v>
      </c>
    </row>
    <row r="191" spans="1:9" x14ac:dyDescent="0.25">
      <c r="A191" s="18" t="s">
        <v>101</v>
      </c>
      <c r="B191" s="6" t="s">
        <v>16</v>
      </c>
      <c r="C191" s="20" t="s">
        <v>17</v>
      </c>
      <c r="D191" s="21">
        <v>0.1</v>
      </c>
      <c r="E191" s="17">
        <f t="shared" si="45"/>
        <v>19.760000000000002</v>
      </c>
      <c r="F191" s="17">
        <f>ROUND(E191*D191,2)</f>
        <v>1.98</v>
      </c>
      <c r="G191" s="28"/>
      <c r="I191" s="17">
        <v>19.760000000000002</v>
      </c>
    </row>
    <row r="192" spans="1:9" x14ac:dyDescent="0.25">
      <c r="A192" s="18" t="s">
        <v>101</v>
      </c>
      <c r="B192" s="18" t="s">
        <v>18</v>
      </c>
      <c r="C192" s="20" t="s">
        <v>17</v>
      </c>
      <c r="D192" s="21">
        <v>0.1</v>
      </c>
      <c r="E192" s="17">
        <f t="shared" si="45"/>
        <v>24.66</v>
      </c>
      <c r="F192" s="17">
        <f>ROUND(E192*D192,2)</f>
        <v>2.4700000000000002</v>
      </c>
      <c r="G192" s="28"/>
      <c r="I192" s="17">
        <v>24.66</v>
      </c>
    </row>
    <row r="193" spans="1:9" ht="60" x14ac:dyDescent="0.25">
      <c r="A193" s="11" t="s">
        <v>102</v>
      </c>
      <c r="B193" s="12" t="s">
        <v>103</v>
      </c>
      <c r="C193" s="13" t="s">
        <v>630</v>
      </c>
      <c r="D193" s="14"/>
      <c r="E193" s="15"/>
      <c r="F193" s="16">
        <f>SUM(F194:F196)</f>
        <v>10.610000000000001</v>
      </c>
      <c r="G193" s="27">
        <f>ROUND(F193*$G$3,2)</f>
        <v>13.18</v>
      </c>
      <c r="I193" s="16"/>
    </row>
    <row r="194" spans="1:9" x14ac:dyDescent="0.25">
      <c r="A194" s="18" t="s">
        <v>102</v>
      </c>
      <c r="B194" s="18" t="s">
        <v>103</v>
      </c>
      <c r="C194" s="20" t="s">
        <v>15</v>
      </c>
      <c r="D194" s="21">
        <v>1</v>
      </c>
      <c r="E194" s="17">
        <f t="shared" ref="E194:E196" si="46">I194</f>
        <v>6.1594999999999995</v>
      </c>
      <c r="F194" s="17">
        <f>ROUND(E194*D194,2)</f>
        <v>6.16</v>
      </c>
      <c r="G194" s="28"/>
      <c r="I194" s="17">
        <v>6.1594999999999995</v>
      </c>
    </row>
    <row r="195" spans="1:9" x14ac:dyDescent="0.25">
      <c r="A195" s="18" t="s">
        <v>102</v>
      </c>
      <c r="B195" s="18" t="s">
        <v>16</v>
      </c>
      <c r="C195" s="20" t="s">
        <v>17</v>
      </c>
      <c r="D195" s="21">
        <v>0.1</v>
      </c>
      <c r="E195" s="17">
        <f t="shared" si="46"/>
        <v>19.760000000000002</v>
      </c>
      <c r="F195" s="17">
        <f>ROUND(E195*D195,2)</f>
        <v>1.98</v>
      </c>
      <c r="G195" s="28"/>
      <c r="I195" s="17">
        <v>19.760000000000002</v>
      </c>
    </row>
    <row r="196" spans="1:9" x14ac:dyDescent="0.25">
      <c r="A196" s="18" t="s">
        <v>102</v>
      </c>
      <c r="B196" s="18" t="s">
        <v>18</v>
      </c>
      <c r="C196" s="20" t="s">
        <v>17</v>
      </c>
      <c r="D196" s="21">
        <v>0.1</v>
      </c>
      <c r="E196" s="17">
        <f t="shared" si="46"/>
        <v>24.66</v>
      </c>
      <c r="F196" s="17">
        <f>ROUND(E196*D196,2)</f>
        <v>2.4700000000000002</v>
      </c>
      <c r="G196" s="28"/>
      <c r="I196" s="17">
        <v>24.66</v>
      </c>
    </row>
    <row r="197" spans="1:9" ht="60" x14ac:dyDescent="0.25">
      <c r="A197" s="11" t="s">
        <v>104</v>
      </c>
      <c r="B197" s="12" t="s">
        <v>105</v>
      </c>
      <c r="C197" s="13" t="s">
        <v>630</v>
      </c>
      <c r="D197" s="14"/>
      <c r="E197" s="15"/>
      <c r="F197" s="16">
        <f>SUM(F198:F200)</f>
        <v>11.360000000000001</v>
      </c>
      <c r="G197" s="27">
        <f>ROUND(F197*$G$3,2)</f>
        <v>14.11</v>
      </c>
      <c r="I197" s="16"/>
    </row>
    <row r="198" spans="1:9" x14ac:dyDescent="0.25">
      <c r="A198" s="18" t="s">
        <v>104</v>
      </c>
      <c r="B198" s="18" t="s">
        <v>105</v>
      </c>
      <c r="C198" s="20" t="s">
        <v>15</v>
      </c>
      <c r="D198" s="21">
        <v>1</v>
      </c>
      <c r="E198" s="17">
        <f t="shared" ref="E198:E200" si="47">I198</f>
        <v>6.9064000000000005</v>
      </c>
      <c r="F198" s="17">
        <f>ROUND(E198*D198,2)</f>
        <v>6.91</v>
      </c>
      <c r="G198" s="28"/>
      <c r="I198" s="17">
        <v>6.9064000000000005</v>
      </c>
    </row>
    <row r="199" spans="1:9" x14ac:dyDescent="0.25">
      <c r="A199" s="18" t="s">
        <v>104</v>
      </c>
      <c r="B199" s="18" t="s">
        <v>16</v>
      </c>
      <c r="C199" s="20" t="s">
        <v>17</v>
      </c>
      <c r="D199" s="21">
        <v>0.1</v>
      </c>
      <c r="E199" s="17">
        <f t="shared" si="47"/>
        <v>19.760000000000002</v>
      </c>
      <c r="F199" s="17">
        <f>ROUND(E199*D199,2)</f>
        <v>1.98</v>
      </c>
      <c r="G199" s="28"/>
      <c r="I199" s="17">
        <v>19.760000000000002</v>
      </c>
    </row>
    <row r="200" spans="1:9" x14ac:dyDescent="0.25">
      <c r="A200" s="18" t="s">
        <v>104</v>
      </c>
      <c r="B200" s="18" t="s">
        <v>18</v>
      </c>
      <c r="C200" s="20" t="s">
        <v>17</v>
      </c>
      <c r="D200" s="21">
        <v>0.1</v>
      </c>
      <c r="E200" s="17">
        <f t="shared" si="47"/>
        <v>24.66</v>
      </c>
      <c r="F200" s="17">
        <f>ROUND(E200*D200,2)</f>
        <v>2.4700000000000002</v>
      </c>
      <c r="G200" s="28"/>
      <c r="I200" s="17">
        <v>24.66</v>
      </c>
    </row>
    <row r="201" spans="1:9" ht="60" x14ac:dyDescent="0.25">
      <c r="A201" s="11" t="s">
        <v>106</v>
      </c>
      <c r="B201" s="12" t="s">
        <v>107</v>
      </c>
      <c r="C201" s="13" t="s">
        <v>630</v>
      </c>
      <c r="D201" s="14"/>
      <c r="E201" s="15"/>
      <c r="F201" s="16">
        <f>SUM(F202:F204)</f>
        <v>12.81</v>
      </c>
      <c r="G201" s="27">
        <f>ROUND(F201*$G$3,2)</f>
        <v>15.91</v>
      </c>
      <c r="I201" s="16"/>
    </row>
    <row r="202" spans="1:9" x14ac:dyDescent="0.25">
      <c r="A202" s="18" t="s">
        <v>106</v>
      </c>
      <c r="B202" s="18" t="s">
        <v>107</v>
      </c>
      <c r="C202" s="20" t="s">
        <v>15</v>
      </c>
      <c r="D202" s="21">
        <v>1</v>
      </c>
      <c r="E202" s="17">
        <f t="shared" ref="E202:E204" si="48">I202</f>
        <v>8.3613999999999997</v>
      </c>
      <c r="F202" s="17">
        <f>ROUND(E202*D202,2)</f>
        <v>8.36</v>
      </c>
      <c r="G202" s="28"/>
      <c r="I202" s="17">
        <v>8.3613999999999997</v>
      </c>
    </row>
    <row r="203" spans="1:9" x14ac:dyDescent="0.25">
      <c r="A203" s="18" t="s">
        <v>106</v>
      </c>
      <c r="B203" s="18" t="s">
        <v>16</v>
      </c>
      <c r="C203" s="20" t="s">
        <v>17</v>
      </c>
      <c r="D203" s="21">
        <v>0.1</v>
      </c>
      <c r="E203" s="17">
        <f t="shared" si="48"/>
        <v>19.760000000000002</v>
      </c>
      <c r="F203" s="17">
        <f>ROUND(E203*D203,2)</f>
        <v>1.98</v>
      </c>
      <c r="G203" s="28"/>
      <c r="I203" s="17">
        <v>19.760000000000002</v>
      </c>
    </row>
    <row r="204" spans="1:9" x14ac:dyDescent="0.25">
      <c r="A204" s="18" t="s">
        <v>106</v>
      </c>
      <c r="B204" s="18" t="s">
        <v>18</v>
      </c>
      <c r="C204" s="20" t="s">
        <v>17</v>
      </c>
      <c r="D204" s="21">
        <v>0.1</v>
      </c>
      <c r="E204" s="17">
        <f t="shared" si="48"/>
        <v>24.66</v>
      </c>
      <c r="F204" s="17">
        <f>ROUND(E204*D204,2)</f>
        <v>2.4700000000000002</v>
      </c>
      <c r="G204" s="28"/>
      <c r="I204" s="17">
        <v>24.66</v>
      </c>
    </row>
    <row r="205" spans="1:9" ht="60" x14ac:dyDescent="0.25">
      <c r="A205" s="11" t="s">
        <v>108</v>
      </c>
      <c r="B205" s="12" t="s">
        <v>109</v>
      </c>
      <c r="C205" s="13" t="s">
        <v>630</v>
      </c>
      <c r="D205" s="14"/>
      <c r="E205" s="15" t="s">
        <v>342</v>
      </c>
      <c r="F205" s="16">
        <f>SUM(F206:F209)</f>
        <v>17.64</v>
      </c>
      <c r="G205" s="27">
        <f>ROUND(F205*$G$3,2)</f>
        <v>21.91</v>
      </c>
      <c r="I205" s="16" t="s">
        <v>342</v>
      </c>
    </row>
    <row r="206" spans="1:9" x14ac:dyDescent="0.25">
      <c r="A206" s="18" t="s">
        <v>108</v>
      </c>
      <c r="B206" s="18" t="s">
        <v>365</v>
      </c>
      <c r="C206" s="20" t="s">
        <v>15</v>
      </c>
      <c r="D206" s="21">
        <v>1</v>
      </c>
      <c r="E206" s="17">
        <f t="shared" ref="E206:E209" si="49">I206</f>
        <v>8.6038999999999994</v>
      </c>
      <c r="F206" s="17">
        <f>ROUND(E206*D206,2)</f>
        <v>8.6</v>
      </c>
      <c r="G206" s="28"/>
      <c r="I206" s="17">
        <v>8.6038999999999994</v>
      </c>
    </row>
    <row r="207" spans="1:9" x14ac:dyDescent="0.25">
      <c r="A207" s="18" t="s">
        <v>108</v>
      </c>
      <c r="B207" s="18" t="s">
        <v>366</v>
      </c>
      <c r="C207" s="20" t="s">
        <v>15</v>
      </c>
      <c r="D207" s="21">
        <v>1</v>
      </c>
      <c r="E207" s="17">
        <f t="shared" si="49"/>
        <v>4.59</v>
      </c>
      <c r="F207" s="17">
        <f>ROUND(E207*D207,2)</f>
        <v>4.59</v>
      </c>
      <c r="G207" s="28"/>
      <c r="I207" s="17">
        <v>4.59</v>
      </c>
    </row>
    <row r="208" spans="1:9" x14ac:dyDescent="0.25">
      <c r="A208" s="18" t="s">
        <v>108</v>
      </c>
      <c r="B208" s="18" t="s">
        <v>16</v>
      </c>
      <c r="C208" s="20" t="s">
        <v>17</v>
      </c>
      <c r="D208" s="21">
        <v>0.1</v>
      </c>
      <c r="E208" s="17">
        <f t="shared" si="49"/>
        <v>19.760000000000002</v>
      </c>
      <c r="F208" s="17">
        <f>ROUND(E208*D208,2)</f>
        <v>1.98</v>
      </c>
      <c r="G208" s="28"/>
      <c r="I208" s="17">
        <v>19.760000000000002</v>
      </c>
    </row>
    <row r="209" spans="1:9" x14ac:dyDescent="0.25">
      <c r="A209" s="18" t="s">
        <v>108</v>
      </c>
      <c r="B209" s="18" t="s">
        <v>18</v>
      </c>
      <c r="C209" s="20" t="s">
        <v>17</v>
      </c>
      <c r="D209" s="21">
        <v>0.1</v>
      </c>
      <c r="E209" s="17">
        <f t="shared" si="49"/>
        <v>24.66</v>
      </c>
      <c r="F209" s="17">
        <f>ROUND(E209*D209,2)</f>
        <v>2.4700000000000002</v>
      </c>
      <c r="G209" s="28"/>
      <c r="I209" s="17">
        <v>24.66</v>
      </c>
    </row>
    <row r="210" spans="1:9" ht="24" x14ac:dyDescent="0.25">
      <c r="A210" s="11" t="s">
        <v>110</v>
      </c>
      <c r="B210" s="12" t="s">
        <v>111</v>
      </c>
      <c r="C210" s="13" t="s">
        <v>630</v>
      </c>
      <c r="D210" s="14"/>
      <c r="E210" s="15"/>
      <c r="F210" s="16">
        <f>SUM(F211:F213)</f>
        <v>11.780000000000001</v>
      </c>
      <c r="G210" s="27">
        <f>ROUND(F210*$G$3,2)</f>
        <v>14.63</v>
      </c>
      <c r="I210" s="16"/>
    </row>
    <row r="211" spans="1:9" x14ac:dyDescent="0.25">
      <c r="A211" s="18" t="s">
        <v>110</v>
      </c>
      <c r="B211" s="18" t="s">
        <v>111</v>
      </c>
      <c r="C211" s="20" t="s">
        <v>15</v>
      </c>
      <c r="D211" s="21">
        <v>1</v>
      </c>
      <c r="E211" s="17">
        <f t="shared" ref="E211:E213" si="50">I211</f>
        <v>7.3331999999999997</v>
      </c>
      <c r="F211" s="17">
        <f>ROUND(E211*D211,2)</f>
        <v>7.33</v>
      </c>
      <c r="G211" s="28"/>
      <c r="I211" s="17">
        <v>7.3331999999999997</v>
      </c>
    </row>
    <row r="212" spans="1:9" x14ac:dyDescent="0.25">
      <c r="A212" s="18" t="s">
        <v>110</v>
      </c>
      <c r="B212" s="18" t="s">
        <v>16</v>
      </c>
      <c r="C212" s="20" t="s">
        <v>17</v>
      </c>
      <c r="D212" s="21">
        <v>0.1</v>
      </c>
      <c r="E212" s="17">
        <f t="shared" si="50"/>
        <v>19.760000000000002</v>
      </c>
      <c r="F212" s="17">
        <f>ROUND(E212*D212,2)</f>
        <v>1.98</v>
      </c>
      <c r="G212" s="28"/>
      <c r="I212" s="17">
        <v>19.760000000000002</v>
      </c>
    </row>
    <row r="213" spans="1:9" x14ac:dyDescent="0.25">
      <c r="A213" s="18" t="s">
        <v>110</v>
      </c>
      <c r="B213" s="18" t="s">
        <v>18</v>
      </c>
      <c r="C213" s="20" t="s">
        <v>17</v>
      </c>
      <c r="D213" s="21">
        <v>0.1</v>
      </c>
      <c r="E213" s="17">
        <f t="shared" si="50"/>
        <v>24.66</v>
      </c>
      <c r="F213" s="17">
        <f>ROUND(E213*D213,2)</f>
        <v>2.4700000000000002</v>
      </c>
      <c r="G213" s="28"/>
      <c r="I213" s="17">
        <v>24.66</v>
      </c>
    </row>
    <row r="214" spans="1:9" ht="48" x14ac:dyDescent="0.25">
      <c r="A214" s="11" t="s">
        <v>112</v>
      </c>
      <c r="B214" s="12" t="s">
        <v>367</v>
      </c>
      <c r="C214" s="13" t="s">
        <v>630</v>
      </c>
      <c r="D214" s="14"/>
      <c r="E214" s="15"/>
      <c r="F214" s="16">
        <f>SUM(F215:F217)</f>
        <v>31.59</v>
      </c>
      <c r="G214" s="27">
        <f>ROUND(F214*$G$3,2)</f>
        <v>39.229999999999997</v>
      </c>
      <c r="I214" s="16"/>
    </row>
    <row r="215" spans="1:9" ht="36" x14ac:dyDescent="0.25">
      <c r="A215" s="18" t="s">
        <v>112</v>
      </c>
      <c r="B215" s="22" t="s">
        <v>368</v>
      </c>
      <c r="C215" s="20" t="s">
        <v>15</v>
      </c>
      <c r="D215" s="21">
        <v>1</v>
      </c>
      <c r="E215" s="17">
        <f t="shared" ref="E215:E217" si="51">I215</f>
        <v>27.140599999999999</v>
      </c>
      <c r="F215" s="17">
        <f>ROUND(E215*D215,2)</f>
        <v>27.14</v>
      </c>
      <c r="G215" s="28"/>
      <c r="I215" s="17">
        <v>27.140599999999999</v>
      </c>
    </row>
    <row r="216" spans="1:9" x14ac:dyDescent="0.25">
      <c r="A216" s="18" t="s">
        <v>112</v>
      </c>
      <c r="B216" s="6" t="s">
        <v>16</v>
      </c>
      <c r="C216" s="20" t="s">
        <v>17</v>
      </c>
      <c r="D216" s="21">
        <v>0.1</v>
      </c>
      <c r="E216" s="17">
        <f t="shared" si="51"/>
        <v>19.760000000000002</v>
      </c>
      <c r="F216" s="17">
        <f>ROUND(E216*D216,2)</f>
        <v>1.98</v>
      </c>
      <c r="G216" s="28"/>
      <c r="I216" s="17">
        <v>19.760000000000002</v>
      </c>
    </row>
    <row r="217" spans="1:9" x14ac:dyDescent="0.25">
      <c r="A217" s="18" t="s">
        <v>112</v>
      </c>
      <c r="B217" s="18" t="s">
        <v>18</v>
      </c>
      <c r="C217" s="20" t="s">
        <v>17</v>
      </c>
      <c r="D217" s="21">
        <v>0.1</v>
      </c>
      <c r="E217" s="17">
        <f t="shared" si="51"/>
        <v>24.66</v>
      </c>
      <c r="F217" s="17">
        <f>ROUND(E217*D217,2)</f>
        <v>2.4700000000000002</v>
      </c>
      <c r="G217" s="28"/>
      <c r="I217" s="17">
        <v>24.66</v>
      </c>
    </row>
    <row r="218" spans="1:9" ht="48" x14ac:dyDescent="0.25">
      <c r="A218" s="11" t="s">
        <v>113</v>
      </c>
      <c r="B218" s="12" t="s">
        <v>369</v>
      </c>
      <c r="C218" s="13"/>
      <c r="D218" s="14"/>
      <c r="E218" s="15"/>
      <c r="F218" s="16">
        <f>SUM(F219:F221)</f>
        <v>49.05</v>
      </c>
      <c r="G218" s="27">
        <f>ROUND(F218*$G$3,2)</f>
        <v>60.92</v>
      </c>
      <c r="I218" s="16"/>
    </row>
    <row r="219" spans="1:9" ht="36" x14ac:dyDescent="0.25">
      <c r="A219" s="18" t="s">
        <v>113</v>
      </c>
      <c r="B219" s="22" t="s">
        <v>370</v>
      </c>
      <c r="C219" s="20" t="s">
        <v>15</v>
      </c>
      <c r="D219" s="21">
        <v>1</v>
      </c>
      <c r="E219" s="17">
        <f t="shared" ref="E219:E221" si="52">I219</f>
        <v>44.6006</v>
      </c>
      <c r="F219" s="17">
        <f>ROUND(E219*D219,2)</f>
        <v>44.6</v>
      </c>
      <c r="G219" s="28"/>
      <c r="I219" s="17">
        <v>44.6006</v>
      </c>
    </row>
    <row r="220" spans="1:9" x14ac:dyDescent="0.25">
      <c r="A220" s="18" t="s">
        <v>113</v>
      </c>
      <c r="B220" s="6" t="s">
        <v>16</v>
      </c>
      <c r="C220" s="20" t="s">
        <v>17</v>
      </c>
      <c r="D220" s="21">
        <v>0.1</v>
      </c>
      <c r="E220" s="17">
        <f t="shared" si="52"/>
        <v>19.760000000000002</v>
      </c>
      <c r="F220" s="17">
        <f>ROUND(E220*D220,2)</f>
        <v>1.98</v>
      </c>
      <c r="G220" s="28"/>
      <c r="I220" s="17">
        <v>19.760000000000002</v>
      </c>
    </row>
    <row r="221" spans="1:9" x14ac:dyDescent="0.25">
      <c r="A221" s="18" t="s">
        <v>113</v>
      </c>
      <c r="B221" s="18" t="s">
        <v>18</v>
      </c>
      <c r="C221" s="20" t="s">
        <v>17</v>
      </c>
      <c r="D221" s="21">
        <v>0.1</v>
      </c>
      <c r="E221" s="17">
        <f t="shared" si="52"/>
        <v>24.66</v>
      </c>
      <c r="F221" s="17">
        <f>ROUND(E221*D221,2)</f>
        <v>2.4700000000000002</v>
      </c>
      <c r="G221" s="28"/>
      <c r="I221" s="17">
        <v>24.66</v>
      </c>
    </row>
    <row r="222" spans="1:9" ht="48" x14ac:dyDescent="0.25">
      <c r="A222" s="11" t="s">
        <v>114</v>
      </c>
      <c r="B222" s="12" t="s">
        <v>371</v>
      </c>
      <c r="C222" s="13"/>
      <c r="D222" s="14"/>
      <c r="E222" s="15"/>
      <c r="F222" s="16">
        <f>SUM(F223:F226)</f>
        <v>74.400000000000006</v>
      </c>
      <c r="G222" s="27">
        <f>ROUND(F222*$G$3,2)</f>
        <v>92.4</v>
      </c>
      <c r="I222" s="16"/>
    </row>
    <row r="223" spans="1:9" ht="36" x14ac:dyDescent="0.25">
      <c r="A223" s="18" t="s">
        <v>113</v>
      </c>
      <c r="B223" s="22" t="s">
        <v>372</v>
      </c>
      <c r="C223" s="20" t="s">
        <v>15</v>
      </c>
      <c r="D223" s="21">
        <v>1</v>
      </c>
      <c r="E223" s="17">
        <f t="shared" ref="E223:E226" si="53">I223</f>
        <v>57.297899999999998</v>
      </c>
      <c r="F223" s="17">
        <f>ROUND(E223*D223,2)</f>
        <v>57.3</v>
      </c>
      <c r="G223" s="28"/>
      <c r="I223" s="17">
        <v>57.297899999999998</v>
      </c>
    </row>
    <row r="224" spans="1:9" x14ac:dyDescent="0.25">
      <c r="A224" s="18" t="s">
        <v>114</v>
      </c>
      <c r="B224" s="22" t="s">
        <v>373</v>
      </c>
      <c r="C224" s="20" t="s">
        <v>15</v>
      </c>
      <c r="D224" s="21">
        <v>2</v>
      </c>
      <c r="E224" s="17">
        <f t="shared" si="53"/>
        <v>6.3243999999999998</v>
      </c>
      <c r="F224" s="17">
        <f>ROUND(E224*D224,2)</f>
        <v>12.65</v>
      </c>
      <c r="G224" s="28"/>
      <c r="I224" s="17">
        <v>6.3243999999999998</v>
      </c>
    </row>
    <row r="225" spans="1:9" x14ac:dyDescent="0.25">
      <c r="A225" s="18" t="s">
        <v>114</v>
      </c>
      <c r="B225" s="6" t="s">
        <v>16</v>
      </c>
      <c r="C225" s="20" t="s">
        <v>17</v>
      </c>
      <c r="D225" s="21">
        <v>0.1</v>
      </c>
      <c r="E225" s="17">
        <f t="shared" si="53"/>
        <v>19.760000000000002</v>
      </c>
      <c r="F225" s="17">
        <f>ROUND(E225*D225,2)</f>
        <v>1.98</v>
      </c>
      <c r="G225" s="28"/>
      <c r="I225" s="17">
        <v>19.760000000000002</v>
      </c>
    </row>
    <row r="226" spans="1:9" x14ac:dyDescent="0.25">
      <c r="A226" s="18" t="s">
        <v>114</v>
      </c>
      <c r="B226" s="18" t="s">
        <v>18</v>
      </c>
      <c r="C226" s="20" t="s">
        <v>17</v>
      </c>
      <c r="D226" s="21">
        <v>0.1</v>
      </c>
      <c r="E226" s="17">
        <f t="shared" si="53"/>
        <v>24.66</v>
      </c>
      <c r="F226" s="17">
        <f>ROUND(E226*D226,2)</f>
        <v>2.4700000000000002</v>
      </c>
      <c r="G226" s="28"/>
      <c r="I226" s="17">
        <v>24.66</v>
      </c>
    </row>
    <row r="227" spans="1:9" ht="24" x14ac:dyDescent="0.25">
      <c r="A227" s="11" t="s">
        <v>115</v>
      </c>
      <c r="B227" s="12" t="s">
        <v>374</v>
      </c>
      <c r="C227" s="13"/>
      <c r="D227" s="14"/>
      <c r="E227" s="15" t="s">
        <v>342</v>
      </c>
      <c r="F227" s="16">
        <f>SUM(F228:F230)</f>
        <v>16.36</v>
      </c>
      <c r="G227" s="27">
        <f>ROUND(F227*$G$3,2)</f>
        <v>20.32</v>
      </c>
      <c r="I227" s="16" t="s">
        <v>342</v>
      </c>
    </row>
    <row r="228" spans="1:9" ht="24" x14ac:dyDescent="0.25">
      <c r="A228" s="18" t="s">
        <v>115</v>
      </c>
      <c r="B228" s="22" t="s">
        <v>375</v>
      </c>
      <c r="C228" s="20" t="s">
        <v>15</v>
      </c>
      <c r="D228" s="21">
        <v>1</v>
      </c>
      <c r="E228" s="17">
        <f t="shared" ref="E228:E230" si="54">I228</f>
        <v>11.9116</v>
      </c>
      <c r="F228" s="17">
        <f>ROUND(E228*D228,2)</f>
        <v>11.91</v>
      </c>
      <c r="G228" s="28"/>
      <c r="I228" s="17">
        <v>11.9116</v>
      </c>
    </row>
    <row r="229" spans="1:9" x14ac:dyDescent="0.25">
      <c r="A229" s="18" t="s">
        <v>115</v>
      </c>
      <c r="B229" s="6" t="s">
        <v>16</v>
      </c>
      <c r="C229" s="20" t="s">
        <v>17</v>
      </c>
      <c r="D229" s="21">
        <v>0.1</v>
      </c>
      <c r="E229" s="17">
        <f t="shared" si="54"/>
        <v>19.760000000000002</v>
      </c>
      <c r="F229" s="17">
        <f>ROUND(E229*D229,2)</f>
        <v>1.98</v>
      </c>
      <c r="G229" s="28"/>
      <c r="I229" s="17">
        <v>19.760000000000002</v>
      </c>
    </row>
    <row r="230" spans="1:9" x14ac:dyDescent="0.25">
      <c r="A230" s="18" t="s">
        <v>115</v>
      </c>
      <c r="B230" s="18" t="s">
        <v>18</v>
      </c>
      <c r="C230" s="20" t="s">
        <v>17</v>
      </c>
      <c r="D230" s="21">
        <v>0.1</v>
      </c>
      <c r="E230" s="17">
        <f t="shared" si="54"/>
        <v>24.66</v>
      </c>
      <c r="F230" s="17">
        <f>ROUND(E230*D230,2)</f>
        <v>2.4700000000000002</v>
      </c>
      <c r="G230" s="28"/>
      <c r="I230" s="17">
        <v>24.66</v>
      </c>
    </row>
    <row r="231" spans="1:9" ht="24" x14ac:dyDescent="0.25">
      <c r="A231" s="11" t="s">
        <v>116</v>
      </c>
      <c r="B231" s="12" t="s">
        <v>376</v>
      </c>
      <c r="C231" s="13"/>
      <c r="D231" s="14"/>
      <c r="E231" s="15" t="s">
        <v>342</v>
      </c>
      <c r="F231" s="16">
        <f>SUM(F232:F234)</f>
        <v>27.25</v>
      </c>
      <c r="G231" s="27">
        <f>ROUND(F231*$G$3,2)</f>
        <v>33.840000000000003</v>
      </c>
      <c r="I231" s="16" t="s">
        <v>342</v>
      </c>
    </row>
    <row r="232" spans="1:9" ht="24" x14ac:dyDescent="0.25">
      <c r="A232" s="18" t="s">
        <v>116</v>
      </c>
      <c r="B232" s="22" t="s">
        <v>377</v>
      </c>
      <c r="C232" s="20" t="s">
        <v>15</v>
      </c>
      <c r="D232" s="21">
        <v>1</v>
      </c>
      <c r="E232" s="17">
        <f t="shared" ref="E232:E234" si="55">I232</f>
        <v>22.795000000000002</v>
      </c>
      <c r="F232" s="17">
        <f>ROUND(E232*D232,2)</f>
        <v>22.8</v>
      </c>
      <c r="G232" s="28"/>
      <c r="I232" s="17">
        <v>22.795000000000002</v>
      </c>
    </row>
    <row r="233" spans="1:9" x14ac:dyDescent="0.25">
      <c r="A233" s="18" t="s">
        <v>116</v>
      </c>
      <c r="B233" s="6" t="s">
        <v>16</v>
      </c>
      <c r="C233" s="20" t="s">
        <v>17</v>
      </c>
      <c r="D233" s="21">
        <v>0.1</v>
      </c>
      <c r="E233" s="17">
        <f t="shared" si="55"/>
        <v>19.760000000000002</v>
      </c>
      <c r="F233" s="17">
        <f>ROUND(E233*D233,2)</f>
        <v>1.98</v>
      </c>
      <c r="G233" s="28"/>
      <c r="I233" s="17">
        <v>19.760000000000002</v>
      </c>
    </row>
    <row r="234" spans="1:9" x14ac:dyDescent="0.25">
      <c r="A234" s="18" t="s">
        <v>116</v>
      </c>
      <c r="B234" s="18" t="s">
        <v>18</v>
      </c>
      <c r="C234" s="20" t="s">
        <v>17</v>
      </c>
      <c r="D234" s="21">
        <v>0.1</v>
      </c>
      <c r="E234" s="17">
        <f t="shared" si="55"/>
        <v>24.66</v>
      </c>
      <c r="F234" s="17">
        <f>ROUND(E234*D234,2)</f>
        <v>2.4700000000000002</v>
      </c>
      <c r="G234" s="28"/>
      <c r="I234" s="17">
        <v>24.66</v>
      </c>
    </row>
    <row r="235" spans="1:9" ht="24" x14ac:dyDescent="0.25">
      <c r="A235" s="11" t="s">
        <v>117</v>
      </c>
      <c r="B235" s="12" t="s">
        <v>378</v>
      </c>
      <c r="C235" s="13"/>
      <c r="D235" s="14"/>
      <c r="E235" s="15" t="s">
        <v>342</v>
      </c>
      <c r="F235" s="16">
        <f>SUM(F236:F238)</f>
        <v>23.05</v>
      </c>
      <c r="G235" s="27">
        <f>ROUND(F235*$G$3,2)</f>
        <v>28.63</v>
      </c>
      <c r="I235" s="16" t="s">
        <v>342</v>
      </c>
    </row>
    <row r="236" spans="1:9" ht="24" x14ac:dyDescent="0.25">
      <c r="A236" s="18" t="s">
        <v>117</v>
      </c>
      <c r="B236" s="22" t="s">
        <v>379</v>
      </c>
      <c r="C236" s="20" t="s">
        <v>15</v>
      </c>
      <c r="D236" s="21">
        <v>1</v>
      </c>
      <c r="E236" s="17">
        <f t="shared" ref="E236:E238" si="56">I236</f>
        <v>18.604600000000001</v>
      </c>
      <c r="F236" s="17">
        <f>ROUND(E236*D236,2)</f>
        <v>18.600000000000001</v>
      </c>
      <c r="G236" s="28"/>
      <c r="I236" s="17">
        <v>18.604600000000001</v>
      </c>
    </row>
    <row r="237" spans="1:9" x14ac:dyDescent="0.25">
      <c r="A237" s="18" t="s">
        <v>117</v>
      </c>
      <c r="B237" s="6" t="s">
        <v>16</v>
      </c>
      <c r="C237" s="20" t="s">
        <v>17</v>
      </c>
      <c r="D237" s="21">
        <v>0.1</v>
      </c>
      <c r="E237" s="17">
        <f t="shared" si="56"/>
        <v>19.760000000000002</v>
      </c>
      <c r="F237" s="17">
        <f>ROUND(E237*D237,2)</f>
        <v>1.98</v>
      </c>
      <c r="G237" s="28"/>
      <c r="I237" s="17">
        <v>19.760000000000002</v>
      </c>
    </row>
    <row r="238" spans="1:9" x14ac:dyDescent="0.25">
      <c r="A238" s="18" t="s">
        <v>117</v>
      </c>
      <c r="B238" s="18" t="s">
        <v>18</v>
      </c>
      <c r="C238" s="20" t="s">
        <v>17</v>
      </c>
      <c r="D238" s="21">
        <v>0.1</v>
      </c>
      <c r="E238" s="17">
        <f t="shared" si="56"/>
        <v>24.66</v>
      </c>
      <c r="F238" s="17">
        <f>ROUND(E238*D238,2)</f>
        <v>2.4700000000000002</v>
      </c>
      <c r="G238" s="28"/>
      <c r="I238" s="17">
        <v>24.66</v>
      </c>
    </row>
    <row r="239" spans="1:9" ht="24" x14ac:dyDescent="0.25">
      <c r="A239" s="11" t="s">
        <v>118</v>
      </c>
      <c r="B239" s="12" t="s">
        <v>380</v>
      </c>
      <c r="C239" s="13"/>
      <c r="D239" s="14"/>
      <c r="E239" s="15" t="s">
        <v>342</v>
      </c>
      <c r="F239" s="16">
        <f>SUM(F240:F242)</f>
        <v>29.08</v>
      </c>
      <c r="G239" s="27">
        <f>ROUND(F239*$G$3,2)</f>
        <v>36.119999999999997</v>
      </c>
      <c r="I239" s="16" t="s">
        <v>342</v>
      </c>
    </row>
    <row r="240" spans="1:9" ht="24" x14ac:dyDescent="0.25">
      <c r="A240" s="18" t="s">
        <v>118</v>
      </c>
      <c r="B240" s="22" t="s">
        <v>381</v>
      </c>
      <c r="C240" s="20" t="s">
        <v>15</v>
      </c>
      <c r="D240" s="21">
        <v>1</v>
      </c>
      <c r="E240" s="17">
        <f t="shared" ref="E240:E242" si="57">I240</f>
        <v>24.628299999999999</v>
      </c>
      <c r="F240" s="17">
        <f>ROUND(E240*D240,2)</f>
        <v>24.63</v>
      </c>
      <c r="G240" s="28"/>
      <c r="I240" s="17">
        <v>24.628299999999999</v>
      </c>
    </row>
    <row r="241" spans="1:9" x14ac:dyDescent="0.25">
      <c r="A241" s="18" t="s">
        <v>118</v>
      </c>
      <c r="B241" s="6" t="s">
        <v>16</v>
      </c>
      <c r="C241" s="20" t="s">
        <v>17</v>
      </c>
      <c r="D241" s="21">
        <v>0.1</v>
      </c>
      <c r="E241" s="17">
        <f t="shared" si="57"/>
        <v>19.760000000000002</v>
      </c>
      <c r="F241" s="17">
        <f>ROUND(E241*D241,2)</f>
        <v>1.98</v>
      </c>
      <c r="G241" s="28"/>
      <c r="I241" s="17">
        <v>19.760000000000002</v>
      </c>
    </row>
    <row r="242" spans="1:9" x14ac:dyDescent="0.25">
      <c r="A242" s="18" t="s">
        <v>118</v>
      </c>
      <c r="B242" s="18" t="s">
        <v>18</v>
      </c>
      <c r="C242" s="20" t="s">
        <v>17</v>
      </c>
      <c r="D242" s="21">
        <v>0.1</v>
      </c>
      <c r="E242" s="17">
        <f t="shared" si="57"/>
        <v>24.66</v>
      </c>
      <c r="F242" s="17">
        <f>ROUND(E242*D242,2)</f>
        <v>2.4700000000000002</v>
      </c>
      <c r="G242" s="28"/>
      <c r="I242" s="17">
        <v>24.66</v>
      </c>
    </row>
    <row r="243" spans="1:9" ht="24" x14ac:dyDescent="0.25">
      <c r="A243" s="11" t="s">
        <v>119</v>
      </c>
      <c r="B243" s="12" t="s">
        <v>120</v>
      </c>
      <c r="C243" s="13"/>
      <c r="D243" s="14"/>
      <c r="E243" s="15" t="s">
        <v>342</v>
      </c>
      <c r="F243" s="16">
        <f>SUM(F244:F246)</f>
        <v>18.440000000000001</v>
      </c>
      <c r="G243" s="27">
        <f>ROUND(F243*$G$3,2)</f>
        <v>22.9</v>
      </c>
      <c r="I243" s="16" t="s">
        <v>342</v>
      </c>
    </row>
    <row r="244" spans="1:9" ht="24" x14ac:dyDescent="0.25">
      <c r="A244" s="18" t="s">
        <v>119</v>
      </c>
      <c r="B244" s="22" t="s">
        <v>382</v>
      </c>
      <c r="C244" s="20" t="s">
        <v>15</v>
      </c>
      <c r="D244" s="21">
        <v>1</v>
      </c>
      <c r="E244" s="17">
        <f t="shared" ref="E244:E246" si="58">I244</f>
        <v>13.987399999999999</v>
      </c>
      <c r="F244" s="17">
        <f>ROUND(E244*D244,2)</f>
        <v>13.99</v>
      </c>
      <c r="G244" s="28"/>
      <c r="I244" s="17">
        <v>13.987399999999999</v>
      </c>
    </row>
    <row r="245" spans="1:9" x14ac:dyDescent="0.25">
      <c r="A245" s="18" t="s">
        <v>119</v>
      </c>
      <c r="B245" s="6" t="s">
        <v>16</v>
      </c>
      <c r="C245" s="20" t="s">
        <v>17</v>
      </c>
      <c r="D245" s="21">
        <v>0.1</v>
      </c>
      <c r="E245" s="17">
        <f t="shared" si="58"/>
        <v>19.760000000000002</v>
      </c>
      <c r="F245" s="17">
        <f>ROUND(E245*D245,2)</f>
        <v>1.98</v>
      </c>
      <c r="G245" s="28"/>
      <c r="I245" s="17">
        <v>19.760000000000002</v>
      </c>
    </row>
    <row r="246" spans="1:9" x14ac:dyDescent="0.25">
      <c r="A246" s="18" t="s">
        <v>119</v>
      </c>
      <c r="B246" s="18" t="s">
        <v>18</v>
      </c>
      <c r="C246" s="20" t="s">
        <v>17</v>
      </c>
      <c r="D246" s="21">
        <v>0.1</v>
      </c>
      <c r="E246" s="17">
        <f t="shared" si="58"/>
        <v>24.66</v>
      </c>
      <c r="F246" s="17">
        <f>ROUND(E246*D246,2)</f>
        <v>2.4700000000000002</v>
      </c>
      <c r="G246" s="28"/>
      <c r="I246" s="17">
        <v>24.66</v>
      </c>
    </row>
    <row r="247" spans="1:9" ht="24" x14ac:dyDescent="0.25">
      <c r="A247" s="11" t="s">
        <v>121</v>
      </c>
      <c r="B247" s="12" t="s">
        <v>122</v>
      </c>
      <c r="C247" s="13"/>
      <c r="D247" s="14"/>
      <c r="E247" s="15" t="s">
        <v>342</v>
      </c>
      <c r="F247" s="16">
        <f>SUM(F248:F250)</f>
        <v>19.369999999999997</v>
      </c>
      <c r="G247" s="27">
        <f>ROUND(F247*$G$3,2)</f>
        <v>24.06</v>
      </c>
      <c r="I247" s="16" t="s">
        <v>342</v>
      </c>
    </row>
    <row r="248" spans="1:9" ht="24" x14ac:dyDescent="0.25">
      <c r="A248" s="18" t="s">
        <v>121</v>
      </c>
      <c r="B248" s="22" t="s">
        <v>383</v>
      </c>
      <c r="C248" s="20" t="s">
        <v>15</v>
      </c>
      <c r="D248" s="21">
        <v>1</v>
      </c>
      <c r="E248" s="17">
        <f t="shared" ref="E248:E250" si="59">I248</f>
        <v>14.918600000000001</v>
      </c>
      <c r="F248" s="17">
        <f>ROUND(E248*D248,2)</f>
        <v>14.92</v>
      </c>
      <c r="G248" s="28"/>
      <c r="I248" s="17">
        <v>14.918600000000001</v>
      </c>
    </row>
    <row r="249" spans="1:9" x14ac:dyDescent="0.25">
      <c r="A249" s="18" t="s">
        <v>121</v>
      </c>
      <c r="B249" s="6" t="s">
        <v>16</v>
      </c>
      <c r="C249" s="20" t="s">
        <v>17</v>
      </c>
      <c r="D249" s="21">
        <v>0.1</v>
      </c>
      <c r="E249" s="17">
        <f t="shared" si="59"/>
        <v>19.760000000000002</v>
      </c>
      <c r="F249" s="17">
        <f>ROUND(E249*D249,2)</f>
        <v>1.98</v>
      </c>
      <c r="G249" s="28"/>
      <c r="I249" s="17">
        <v>19.760000000000002</v>
      </c>
    </row>
    <row r="250" spans="1:9" x14ac:dyDescent="0.25">
      <c r="A250" s="18" t="s">
        <v>121</v>
      </c>
      <c r="B250" s="18" t="s">
        <v>18</v>
      </c>
      <c r="C250" s="20" t="s">
        <v>17</v>
      </c>
      <c r="D250" s="21">
        <v>0.1</v>
      </c>
      <c r="E250" s="17">
        <f t="shared" si="59"/>
        <v>24.66</v>
      </c>
      <c r="F250" s="17">
        <f>ROUND(E250*D250,2)</f>
        <v>2.4700000000000002</v>
      </c>
      <c r="G250" s="28"/>
      <c r="I250" s="17">
        <v>24.66</v>
      </c>
    </row>
    <row r="251" spans="1:9" ht="24" x14ac:dyDescent="0.25">
      <c r="A251" s="11" t="s">
        <v>123</v>
      </c>
      <c r="B251" s="12" t="s">
        <v>124</v>
      </c>
      <c r="C251" s="13"/>
      <c r="D251" s="14"/>
      <c r="E251" s="15" t="s">
        <v>342</v>
      </c>
      <c r="F251" s="16">
        <f>SUM(F252:F254)</f>
        <v>12.39</v>
      </c>
      <c r="G251" s="27">
        <f>ROUND(F251*$G$3,2)</f>
        <v>15.39</v>
      </c>
      <c r="I251" s="16" t="s">
        <v>342</v>
      </c>
    </row>
    <row r="252" spans="1:9" x14ac:dyDescent="0.25">
      <c r="A252" s="18" t="s">
        <v>123</v>
      </c>
      <c r="B252" s="18" t="s">
        <v>124</v>
      </c>
      <c r="C252" s="20" t="s">
        <v>15</v>
      </c>
      <c r="D252" s="21">
        <v>1</v>
      </c>
      <c r="E252" s="17">
        <f t="shared" ref="E252:E254" si="60">I252</f>
        <v>7.9442999999999993</v>
      </c>
      <c r="F252" s="17">
        <f>ROUND(E252*D252,2)</f>
        <v>7.94</v>
      </c>
      <c r="G252" s="28"/>
      <c r="I252" s="17">
        <v>7.9442999999999993</v>
      </c>
    </row>
    <row r="253" spans="1:9" x14ac:dyDescent="0.25">
      <c r="A253" s="18" t="s">
        <v>123</v>
      </c>
      <c r="B253" s="18" t="s">
        <v>16</v>
      </c>
      <c r="C253" s="20" t="s">
        <v>17</v>
      </c>
      <c r="D253" s="21">
        <v>0.1</v>
      </c>
      <c r="E253" s="17">
        <f t="shared" si="60"/>
        <v>19.760000000000002</v>
      </c>
      <c r="F253" s="17">
        <f>ROUND(E253*D253,2)</f>
        <v>1.98</v>
      </c>
      <c r="G253" s="28"/>
      <c r="I253" s="17">
        <v>19.760000000000002</v>
      </c>
    </row>
    <row r="254" spans="1:9" x14ac:dyDescent="0.25">
      <c r="A254" s="18" t="s">
        <v>123</v>
      </c>
      <c r="B254" s="18" t="s">
        <v>18</v>
      </c>
      <c r="C254" s="20" t="s">
        <v>17</v>
      </c>
      <c r="D254" s="21">
        <v>0.1</v>
      </c>
      <c r="E254" s="17">
        <f t="shared" si="60"/>
        <v>24.66</v>
      </c>
      <c r="F254" s="17">
        <f>ROUND(E254*D254,2)</f>
        <v>2.4700000000000002</v>
      </c>
      <c r="G254" s="28"/>
      <c r="I254" s="17">
        <v>24.66</v>
      </c>
    </row>
    <row r="255" spans="1:9" ht="36" x14ac:dyDescent="0.25">
      <c r="A255" s="11" t="s">
        <v>125</v>
      </c>
      <c r="B255" s="12" t="s">
        <v>126</v>
      </c>
      <c r="C255" s="13" t="s">
        <v>630</v>
      </c>
      <c r="D255" s="14"/>
      <c r="E255" s="15"/>
      <c r="F255" s="16">
        <f>SUM(F256:F258)</f>
        <v>26.71</v>
      </c>
      <c r="G255" s="27">
        <f>ROUND(F255*$G$3,2)</f>
        <v>33.17</v>
      </c>
      <c r="I255" s="16"/>
    </row>
    <row r="256" spans="1:9" x14ac:dyDescent="0.25">
      <c r="A256" s="18" t="s">
        <v>125</v>
      </c>
      <c r="B256" s="18" t="s">
        <v>126</v>
      </c>
      <c r="C256" s="20" t="s">
        <v>15</v>
      </c>
      <c r="D256" s="21">
        <v>1</v>
      </c>
      <c r="E256" s="17">
        <f t="shared" ref="E256:E258" si="61">I256</f>
        <v>22.261499999999998</v>
      </c>
      <c r="F256" s="17">
        <f>ROUND(E256*D256,2)</f>
        <v>22.26</v>
      </c>
      <c r="G256" s="28"/>
      <c r="I256" s="17">
        <v>22.261499999999998</v>
      </c>
    </row>
    <row r="257" spans="1:9" x14ac:dyDescent="0.25">
      <c r="A257" s="18" t="s">
        <v>125</v>
      </c>
      <c r="B257" s="18" t="s">
        <v>16</v>
      </c>
      <c r="C257" s="20" t="s">
        <v>17</v>
      </c>
      <c r="D257" s="21">
        <v>0.1</v>
      </c>
      <c r="E257" s="17">
        <f t="shared" si="61"/>
        <v>19.760000000000002</v>
      </c>
      <c r="F257" s="17">
        <f>ROUND(E257*D257,2)</f>
        <v>1.98</v>
      </c>
      <c r="G257" s="28"/>
      <c r="I257" s="17">
        <v>19.760000000000002</v>
      </c>
    </row>
    <row r="258" spans="1:9" x14ac:dyDescent="0.25">
      <c r="A258" s="18" t="s">
        <v>125</v>
      </c>
      <c r="B258" s="18" t="s">
        <v>18</v>
      </c>
      <c r="C258" s="20" t="s">
        <v>17</v>
      </c>
      <c r="D258" s="21">
        <v>0.1</v>
      </c>
      <c r="E258" s="17">
        <f t="shared" si="61"/>
        <v>24.66</v>
      </c>
      <c r="F258" s="17">
        <f>ROUND(E258*D258,2)</f>
        <v>2.4700000000000002</v>
      </c>
      <c r="G258" s="28"/>
      <c r="I258" s="17">
        <v>24.66</v>
      </c>
    </row>
    <row r="259" spans="1:9" ht="36" x14ac:dyDescent="0.25">
      <c r="A259" s="11" t="s">
        <v>127</v>
      </c>
      <c r="B259" s="12" t="s">
        <v>128</v>
      </c>
      <c r="C259" s="13" t="s">
        <v>630</v>
      </c>
      <c r="D259" s="14"/>
      <c r="E259" s="15"/>
      <c r="F259" s="16">
        <f>SUM(F260:F262)</f>
        <v>10.120000000000001</v>
      </c>
      <c r="G259" s="27">
        <f>ROUND(F259*$G$3,2)</f>
        <v>12.57</v>
      </c>
      <c r="I259" s="16"/>
    </row>
    <row r="260" spans="1:9" x14ac:dyDescent="0.25">
      <c r="A260" s="18" t="s">
        <v>127</v>
      </c>
      <c r="B260" s="18" t="s">
        <v>128</v>
      </c>
      <c r="C260" s="20" t="s">
        <v>15</v>
      </c>
      <c r="D260" s="21">
        <v>1</v>
      </c>
      <c r="E260" s="17">
        <f t="shared" ref="E260:E262" si="62">I260</f>
        <v>5.6745000000000001</v>
      </c>
      <c r="F260" s="17">
        <f>ROUND(E260*D260,2)</f>
        <v>5.67</v>
      </c>
      <c r="G260" s="28"/>
      <c r="I260" s="17">
        <v>5.6745000000000001</v>
      </c>
    </row>
    <row r="261" spans="1:9" x14ac:dyDescent="0.25">
      <c r="A261" s="18" t="s">
        <v>127</v>
      </c>
      <c r="B261" s="18" t="s">
        <v>16</v>
      </c>
      <c r="C261" s="20" t="s">
        <v>17</v>
      </c>
      <c r="D261" s="21">
        <v>0.1</v>
      </c>
      <c r="E261" s="17">
        <f t="shared" si="62"/>
        <v>19.760000000000002</v>
      </c>
      <c r="F261" s="17">
        <f>ROUND(E261*D261,2)</f>
        <v>1.98</v>
      </c>
      <c r="G261" s="28"/>
      <c r="I261" s="17">
        <v>19.760000000000002</v>
      </c>
    </row>
    <row r="262" spans="1:9" x14ac:dyDescent="0.25">
      <c r="A262" s="18" t="s">
        <v>127</v>
      </c>
      <c r="B262" s="18" t="s">
        <v>18</v>
      </c>
      <c r="C262" s="20" t="s">
        <v>17</v>
      </c>
      <c r="D262" s="21">
        <v>0.1</v>
      </c>
      <c r="E262" s="17">
        <f t="shared" si="62"/>
        <v>24.66</v>
      </c>
      <c r="F262" s="17">
        <f>ROUND(E262*D262,2)</f>
        <v>2.4700000000000002</v>
      </c>
      <c r="G262" s="28"/>
      <c r="I262" s="17">
        <v>24.66</v>
      </c>
    </row>
    <row r="263" spans="1:9" ht="24" x14ac:dyDescent="0.25">
      <c r="A263" s="11" t="s">
        <v>129</v>
      </c>
      <c r="B263" s="12" t="s">
        <v>130</v>
      </c>
      <c r="C263" s="13" t="s">
        <v>630</v>
      </c>
      <c r="D263" s="14"/>
      <c r="E263" s="15"/>
      <c r="F263" s="16">
        <f>SUM(F264:F266)</f>
        <v>6.96</v>
      </c>
      <c r="G263" s="27">
        <f>ROUND(F263*$G$3,2)</f>
        <v>8.64</v>
      </c>
      <c r="I263" s="16"/>
    </row>
    <row r="264" spans="1:9" x14ac:dyDescent="0.25">
      <c r="A264" s="18" t="s">
        <v>129</v>
      </c>
      <c r="B264" s="18" t="s">
        <v>130</v>
      </c>
      <c r="C264" s="20" t="s">
        <v>15</v>
      </c>
      <c r="D264" s="21">
        <v>1</v>
      </c>
      <c r="E264" s="17">
        <f t="shared" ref="E264:E266" si="63">I264</f>
        <v>5.6259999999999994</v>
      </c>
      <c r="F264" s="17">
        <f>ROUND(E264*D264,2)</f>
        <v>5.63</v>
      </c>
      <c r="G264" s="28"/>
      <c r="I264" s="17">
        <v>5.6259999999999994</v>
      </c>
    </row>
    <row r="265" spans="1:9" x14ac:dyDescent="0.25">
      <c r="A265" s="18" t="s">
        <v>129</v>
      </c>
      <c r="B265" s="18" t="s">
        <v>16</v>
      </c>
      <c r="C265" s="20" t="s">
        <v>17</v>
      </c>
      <c r="D265" s="21">
        <v>0.03</v>
      </c>
      <c r="E265" s="17">
        <f t="shared" si="63"/>
        <v>19.760000000000002</v>
      </c>
      <c r="F265" s="17">
        <f>ROUND(E265*D265,2)</f>
        <v>0.59</v>
      </c>
      <c r="G265" s="28"/>
      <c r="I265" s="17">
        <v>19.760000000000002</v>
      </c>
    </row>
    <row r="266" spans="1:9" x14ac:dyDescent="0.25">
      <c r="A266" s="18" t="s">
        <v>129</v>
      </c>
      <c r="B266" s="18" t="s">
        <v>18</v>
      </c>
      <c r="C266" s="20" t="s">
        <v>17</v>
      </c>
      <c r="D266" s="21">
        <v>0.03</v>
      </c>
      <c r="E266" s="17">
        <f t="shared" si="63"/>
        <v>24.66</v>
      </c>
      <c r="F266" s="17">
        <f>ROUND(E266*D266,2)</f>
        <v>0.74</v>
      </c>
      <c r="G266" s="28"/>
      <c r="I266" s="17">
        <v>24.66</v>
      </c>
    </row>
    <row r="267" spans="1:9" ht="24" x14ac:dyDescent="0.25">
      <c r="A267" s="11" t="s">
        <v>131</v>
      </c>
      <c r="B267" s="12" t="s">
        <v>384</v>
      </c>
      <c r="C267" s="13"/>
      <c r="D267" s="14"/>
      <c r="E267" s="15"/>
      <c r="F267" s="16">
        <f>SUM(F268:F270)</f>
        <v>12.91</v>
      </c>
      <c r="G267" s="27">
        <f>ROUND(F267*$G$3,2)</f>
        <v>16.03</v>
      </c>
      <c r="I267" s="16"/>
    </row>
    <row r="268" spans="1:9" ht="24" x14ac:dyDescent="0.25">
      <c r="A268" s="18" t="s">
        <v>131</v>
      </c>
      <c r="B268" s="22" t="s">
        <v>384</v>
      </c>
      <c r="C268" s="20" t="s">
        <v>15</v>
      </c>
      <c r="D268" s="21">
        <v>1</v>
      </c>
      <c r="E268" s="17">
        <f t="shared" ref="E268:E270" si="64">I268</f>
        <v>11.581799999999999</v>
      </c>
      <c r="F268" s="17">
        <f>ROUND(E268*D268,2)</f>
        <v>11.58</v>
      </c>
      <c r="G268" s="28"/>
      <c r="I268" s="17">
        <v>11.581799999999999</v>
      </c>
    </row>
    <row r="269" spans="1:9" x14ac:dyDescent="0.25">
      <c r="A269" s="18" t="s">
        <v>131</v>
      </c>
      <c r="B269" s="6" t="s">
        <v>16</v>
      </c>
      <c r="C269" s="20" t="s">
        <v>17</v>
      </c>
      <c r="D269" s="21">
        <v>0.03</v>
      </c>
      <c r="E269" s="17">
        <f t="shared" si="64"/>
        <v>19.760000000000002</v>
      </c>
      <c r="F269" s="17">
        <f>ROUND(E269*D269,2)</f>
        <v>0.59</v>
      </c>
      <c r="G269" s="28"/>
      <c r="I269" s="17">
        <v>19.760000000000002</v>
      </c>
    </row>
    <row r="270" spans="1:9" x14ac:dyDescent="0.25">
      <c r="A270" s="18" t="s">
        <v>131</v>
      </c>
      <c r="B270" s="18" t="s">
        <v>18</v>
      </c>
      <c r="C270" s="20" t="s">
        <v>17</v>
      </c>
      <c r="D270" s="21">
        <v>0.03</v>
      </c>
      <c r="E270" s="17">
        <f t="shared" si="64"/>
        <v>24.66</v>
      </c>
      <c r="F270" s="17">
        <f>ROUND(E270*D270,2)</f>
        <v>0.74</v>
      </c>
      <c r="G270" s="28"/>
      <c r="I270" s="17">
        <v>24.66</v>
      </c>
    </row>
    <row r="271" spans="1:9" ht="48" x14ac:dyDescent="0.25">
      <c r="A271" s="11" t="s">
        <v>132</v>
      </c>
      <c r="B271" s="12" t="s">
        <v>133</v>
      </c>
      <c r="C271" s="13" t="s">
        <v>630</v>
      </c>
      <c r="D271" s="14"/>
      <c r="E271" s="15" t="s">
        <v>342</v>
      </c>
      <c r="F271" s="16">
        <f>SUM(F272:F274)</f>
        <v>71.600000000000009</v>
      </c>
      <c r="G271" s="27">
        <f>ROUND(F271*$G$3,2)</f>
        <v>88.93</v>
      </c>
      <c r="I271" s="16" t="s">
        <v>342</v>
      </c>
    </row>
    <row r="272" spans="1:9" x14ac:dyDescent="0.25">
      <c r="A272" s="18" t="s">
        <v>132</v>
      </c>
      <c r="B272" s="18" t="s">
        <v>133</v>
      </c>
      <c r="C272" s="20" t="s">
        <v>15</v>
      </c>
      <c r="D272" s="21">
        <v>1</v>
      </c>
      <c r="E272" s="17">
        <f t="shared" ref="E272:E274" si="65">I272</f>
        <v>60.489199999999997</v>
      </c>
      <c r="F272" s="17">
        <f>ROUND(E272*D272,2)</f>
        <v>60.49</v>
      </c>
      <c r="G272" s="28"/>
      <c r="I272" s="17">
        <v>60.489199999999997</v>
      </c>
    </row>
    <row r="273" spans="1:9" x14ac:dyDescent="0.25">
      <c r="A273" s="18" t="s">
        <v>132</v>
      </c>
      <c r="B273" s="18" t="s">
        <v>16</v>
      </c>
      <c r="C273" s="20" t="s">
        <v>17</v>
      </c>
      <c r="D273" s="21">
        <v>0.25</v>
      </c>
      <c r="E273" s="17">
        <f t="shared" si="65"/>
        <v>19.760000000000002</v>
      </c>
      <c r="F273" s="17">
        <f>ROUND(E273*D273,2)</f>
        <v>4.9400000000000004</v>
      </c>
      <c r="G273" s="28"/>
      <c r="I273" s="17">
        <v>19.760000000000002</v>
      </c>
    </row>
    <row r="274" spans="1:9" x14ac:dyDescent="0.25">
      <c r="A274" s="18" t="s">
        <v>132</v>
      </c>
      <c r="B274" s="18" t="s">
        <v>18</v>
      </c>
      <c r="C274" s="20" t="s">
        <v>17</v>
      </c>
      <c r="D274" s="21">
        <v>0.25</v>
      </c>
      <c r="E274" s="17">
        <f t="shared" si="65"/>
        <v>24.66</v>
      </c>
      <c r="F274" s="17">
        <f>ROUND(E274*D274,2)</f>
        <v>6.17</v>
      </c>
      <c r="G274" s="28"/>
      <c r="I274" s="17">
        <v>24.66</v>
      </c>
    </row>
    <row r="275" spans="1:9" ht="48" x14ac:dyDescent="0.25">
      <c r="A275" s="11" t="s">
        <v>134</v>
      </c>
      <c r="B275" s="12" t="s">
        <v>135</v>
      </c>
      <c r="C275" s="13" t="s">
        <v>630</v>
      </c>
      <c r="D275" s="14"/>
      <c r="E275" s="15" t="s">
        <v>342</v>
      </c>
      <c r="F275" s="16">
        <f>SUM(F276:F278)</f>
        <v>140.94</v>
      </c>
      <c r="G275" s="27">
        <f>ROUND(F275*$G$3,2)</f>
        <v>175.05</v>
      </c>
      <c r="I275" s="16" t="s">
        <v>342</v>
      </c>
    </row>
    <row r="276" spans="1:9" x14ac:dyDescent="0.25">
      <c r="A276" s="18" t="s">
        <v>134</v>
      </c>
      <c r="B276" s="18" t="s">
        <v>135</v>
      </c>
      <c r="C276" s="20" t="s">
        <v>15</v>
      </c>
      <c r="D276" s="21">
        <v>1</v>
      </c>
      <c r="E276" s="17">
        <f t="shared" ref="E276:E278" si="66">I276</f>
        <v>129.83449999999999</v>
      </c>
      <c r="F276" s="17">
        <f>ROUND(E276*D276,2)</f>
        <v>129.83000000000001</v>
      </c>
      <c r="G276" s="28"/>
      <c r="I276" s="17">
        <v>129.83449999999999</v>
      </c>
    </row>
    <row r="277" spans="1:9" x14ac:dyDescent="0.25">
      <c r="A277" s="18" t="s">
        <v>134</v>
      </c>
      <c r="B277" s="18" t="s">
        <v>16</v>
      </c>
      <c r="C277" s="20" t="s">
        <v>17</v>
      </c>
      <c r="D277" s="21">
        <v>0.25</v>
      </c>
      <c r="E277" s="17">
        <f t="shared" si="66"/>
        <v>19.760000000000002</v>
      </c>
      <c r="F277" s="17">
        <f>ROUND(E277*D277,2)</f>
        <v>4.9400000000000004</v>
      </c>
      <c r="G277" s="28"/>
      <c r="I277" s="17">
        <v>19.760000000000002</v>
      </c>
    </row>
    <row r="278" spans="1:9" x14ac:dyDescent="0.25">
      <c r="A278" s="18" t="s">
        <v>134</v>
      </c>
      <c r="B278" s="18" t="s">
        <v>18</v>
      </c>
      <c r="C278" s="20" t="s">
        <v>17</v>
      </c>
      <c r="D278" s="21">
        <v>0.25</v>
      </c>
      <c r="E278" s="17">
        <f t="shared" si="66"/>
        <v>24.66</v>
      </c>
      <c r="F278" s="17">
        <f>ROUND(E278*D278,2)</f>
        <v>6.17</v>
      </c>
      <c r="G278" s="28"/>
      <c r="I278" s="17">
        <v>24.66</v>
      </c>
    </row>
    <row r="279" spans="1:9" ht="48" x14ac:dyDescent="0.25">
      <c r="A279" s="11" t="s">
        <v>136</v>
      </c>
      <c r="B279" s="12" t="s">
        <v>137</v>
      </c>
      <c r="C279" s="13"/>
      <c r="D279" s="14"/>
      <c r="E279" s="15" t="s">
        <v>342</v>
      </c>
      <c r="F279" s="16">
        <f>SUM(F280:F282)</f>
        <v>265.90000000000003</v>
      </c>
      <c r="G279" s="27">
        <f>ROUND(F279*$G$3,2)</f>
        <v>330.25</v>
      </c>
      <c r="I279" s="16" t="s">
        <v>342</v>
      </c>
    </row>
    <row r="280" spans="1:9" ht="48" x14ac:dyDescent="0.25">
      <c r="A280" s="18" t="s">
        <v>136</v>
      </c>
      <c r="B280" s="22" t="s">
        <v>385</v>
      </c>
      <c r="C280" s="20" t="s">
        <v>15</v>
      </c>
      <c r="D280" s="21">
        <v>1</v>
      </c>
      <c r="E280" s="17">
        <f t="shared" ref="E280:E282" si="67">I280</f>
        <v>254.78990000000002</v>
      </c>
      <c r="F280" s="17">
        <f>ROUND(E280*D280,2)</f>
        <v>254.79</v>
      </c>
      <c r="G280" s="28"/>
      <c r="I280" s="17">
        <v>254.78990000000002</v>
      </c>
    </row>
    <row r="281" spans="1:9" x14ac:dyDescent="0.25">
      <c r="A281" s="18" t="s">
        <v>136</v>
      </c>
      <c r="B281" s="6" t="s">
        <v>16</v>
      </c>
      <c r="C281" s="20" t="s">
        <v>17</v>
      </c>
      <c r="D281" s="21">
        <v>0.25</v>
      </c>
      <c r="E281" s="17">
        <f t="shared" si="67"/>
        <v>19.760000000000002</v>
      </c>
      <c r="F281" s="17">
        <f>ROUND(E281*D281,2)</f>
        <v>4.9400000000000004</v>
      </c>
      <c r="G281" s="28"/>
      <c r="I281" s="17">
        <v>19.760000000000002</v>
      </c>
    </row>
    <row r="282" spans="1:9" x14ac:dyDescent="0.25">
      <c r="A282" s="18" t="s">
        <v>136</v>
      </c>
      <c r="B282" s="18" t="s">
        <v>18</v>
      </c>
      <c r="C282" s="20" t="s">
        <v>17</v>
      </c>
      <c r="D282" s="21">
        <v>0.25</v>
      </c>
      <c r="E282" s="17">
        <f t="shared" si="67"/>
        <v>24.66</v>
      </c>
      <c r="F282" s="17">
        <f>ROUND(E282*D282,2)</f>
        <v>6.17</v>
      </c>
      <c r="G282" s="28"/>
      <c r="I282" s="17">
        <v>24.66</v>
      </c>
    </row>
    <row r="283" spans="1:9" ht="48" x14ac:dyDescent="0.25">
      <c r="A283" s="11" t="s">
        <v>138</v>
      </c>
      <c r="B283" s="12" t="s">
        <v>139</v>
      </c>
      <c r="C283" s="13" t="s">
        <v>630</v>
      </c>
      <c r="D283" s="14"/>
      <c r="E283" s="15"/>
      <c r="F283" s="16">
        <f>SUM(F284:F286)</f>
        <v>90.78</v>
      </c>
      <c r="G283" s="27">
        <f>ROUND(F283*$G$3,2)</f>
        <v>112.75</v>
      </c>
      <c r="I283" s="16"/>
    </row>
    <row r="284" spans="1:9" x14ac:dyDescent="0.25">
      <c r="A284" s="18" t="s">
        <v>138</v>
      </c>
      <c r="B284" s="18" t="s">
        <v>139</v>
      </c>
      <c r="C284" s="20" t="s">
        <v>15</v>
      </c>
      <c r="D284" s="21">
        <v>1</v>
      </c>
      <c r="E284" s="17">
        <f t="shared" ref="E284:E286" si="68">I284</f>
        <v>79.6661</v>
      </c>
      <c r="F284" s="17">
        <f>ROUND(E284*D284,2)</f>
        <v>79.67</v>
      </c>
      <c r="G284" s="28"/>
      <c r="I284" s="17">
        <v>79.6661</v>
      </c>
    </row>
    <row r="285" spans="1:9" x14ac:dyDescent="0.25">
      <c r="A285" s="18" t="s">
        <v>138</v>
      </c>
      <c r="B285" s="18" t="s">
        <v>16</v>
      </c>
      <c r="C285" s="20" t="s">
        <v>17</v>
      </c>
      <c r="D285" s="21">
        <v>0.25</v>
      </c>
      <c r="E285" s="17">
        <f t="shared" si="68"/>
        <v>19.760000000000002</v>
      </c>
      <c r="F285" s="17">
        <f>ROUND(E285*D285,2)</f>
        <v>4.9400000000000004</v>
      </c>
      <c r="G285" s="28"/>
      <c r="I285" s="17">
        <v>19.760000000000002</v>
      </c>
    </row>
    <row r="286" spans="1:9" x14ac:dyDescent="0.25">
      <c r="A286" s="18" t="s">
        <v>138</v>
      </c>
      <c r="B286" s="18" t="s">
        <v>18</v>
      </c>
      <c r="C286" s="20" t="s">
        <v>17</v>
      </c>
      <c r="D286" s="21">
        <v>0.25</v>
      </c>
      <c r="E286" s="17">
        <f t="shared" si="68"/>
        <v>24.66</v>
      </c>
      <c r="F286" s="17">
        <f>ROUND(E286*D286,2)</f>
        <v>6.17</v>
      </c>
      <c r="G286" s="28"/>
      <c r="I286" s="17">
        <v>24.66</v>
      </c>
    </row>
    <row r="287" spans="1:9" ht="48" x14ac:dyDescent="0.25">
      <c r="A287" s="11" t="s">
        <v>140</v>
      </c>
      <c r="B287" s="12" t="s">
        <v>141</v>
      </c>
      <c r="C287" s="13" t="s">
        <v>630</v>
      </c>
      <c r="D287" s="14"/>
      <c r="E287" s="15"/>
      <c r="F287" s="16">
        <f>SUM(F288:F290)</f>
        <v>169.29999999999998</v>
      </c>
      <c r="G287" s="27">
        <f>ROUND(F287*$G$3,2)</f>
        <v>210.27</v>
      </c>
      <c r="I287" s="16"/>
    </row>
    <row r="288" spans="1:9" x14ac:dyDescent="0.25">
      <c r="A288" s="18" t="s">
        <v>140</v>
      </c>
      <c r="B288" s="18" t="s">
        <v>141</v>
      </c>
      <c r="C288" s="20" t="s">
        <v>15</v>
      </c>
      <c r="D288" s="21">
        <v>1</v>
      </c>
      <c r="E288" s="17">
        <f t="shared" ref="E288:E290" si="69">I288</f>
        <v>158.1876</v>
      </c>
      <c r="F288" s="17">
        <f>ROUND(E288*D288,2)</f>
        <v>158.19</v>
      </c>
      <c r="G288" s="28"/>
      <c r="I288" s="17">
        <v>158.1876</v>
      </c>
    </row>
    <row r="289" spans="1:9" x14ac:dyDescent="0.25">
      <c r="A289" s="18" t="s">
        <v>140</v>
      </c>
      <c r="B289" s="18" t="s">
        <v>16</v>
      </c>
      <c r="C289" s="20" t="s">
        <v>17</v>
      </c>
      <c r="D289" s="21">
        <v>0.25</v>
      </c>
      <c r="E289" s="17">
        <f t="shared" si="69"/>
        <v>19.760000000000002</v>
      </c>
      <c r="F289" s="17">
        <f>ROUND(E289*D289,2)</f>
        <v>4.9400000000000004</v>
      </c>
      <c r="G289" s="28"/>
      <c r="I289" s="17">
        <v>19.760000000000002</v>
      </c>
    </row>
    <row r="290" spans="1:9" x14ac:dyDescent="0.25">
      <c r="A290" s="18" t="s">
        <v>140</v>
      </c>
      <c r="B290" s="18" t="s">
        <v>18</v>
      </c>
      <c r="C290" s="20" t="s">
        <v>17</v>
      </c>
      <c r="D290" s="21">
        <v>0.25</v>
      </c>
      <c r="E290" s="17">
        <f t="shared" si="69"/>
        <v>24.66</v>
      </c>
      <c r="F290" s="17">
        <f>ROUND(E290*D290,2)</f>
        <v>6.17</v>
      </c>
      <c r="G290" s="28"/>
      <c r="I290" s="17">
        <v>24.66</v>
      </c>
    </row>
    <row r="291" spans="1:9" ht="48" x14ac:dyDescent="0.25">
      <c r="A291" s="11" t="s">
        <v>142</v>
      </c>
      <c r="B291" s="12" t="s">
        <v>143</v>
      </c>
      <c r="C291" s="13"/>
      <c r="D291" s="14"/>
      <c r="E291" s="15"/>
      <c r="F291" s="16">
        <f>SUM(F292:F294)</f>
        <v>301.66000000000003</v>
      </c>
      <c r="G291" s="27">
        <f>ROUND(F291*$G$3,2)</f>
        <v>374.66</v>
      </c>
      <c r="I291" s="16"/>
    </row>
    <row r="292" spans="1:9" ht="48" x14ac:dyDescent="0.25">
      <c r="A292" s="18" t="s">
        <v>142</v>
      </c>
      <c r="B292" s="22" t="s">
        <v>386</v>
      </c>
      <c r="C292" s="20" t="s">
        <v>15</v>
      </c>
      <c r="D292" s="21">
        <v>1</v>
      </c>
      <c r="E292" s="17">
        <f t="shared" ref="E292:E294" si="70">I292</f>
        <v>290.55380000000002</v>
      </c>
      <c r="F292" s="17">
        <f>ROUND(E292*D292,2)</f>
        <v>290.55</v>
      </c>
      <c r="G292" s="28"/>
      <c r="I292" s="17">
        <v>290.55380000000002</v>
      </c>
    </row>
    <row r="293" spans="1:9" x14ac:dyDescent="0.25">
      <c r="A293" s="18" t="s">
        <v>142</v>
      </c>
      <c r="B293" s="6" t="s">
        <v>16</v>
      </c>
      <c r="C293" s="20" t="s">
        <v>17</v>
      </c>
      <c r="D293" s="21">
        <v>0.25</v>
      </c>
      <c r="E293" s="17">
        <f t="shared" si="70"/>
        <v>19.760000000000002</v>
      </c>
      <c r="F293" s="17">
        <f>ROUND(E293*D293,2)</f>
        <v>4.9400000000000004</v>
      </c>
      <c r="G293" s="28"/>
      <c r="I293" s="17">
        <v>19.760000000000002</v>
      </c>
    </row>
    <row r="294" spans="1:9" x14ac:dyDescent="0.25">
      <c r="A294" s="18" t="s">
        <v>142</v>
      </c>
      <c r="B294" s="18" t="s">
        <v>18</v>
      </c>
      <c r="C294" s="20" t="s">
        <v>17</v>
      </c>
      <c r="D294" s="21">
        <v>0.25</v>
      </c>
      <c r="E294" s="17">
        <f t="shared" si="70"/>
        <v>24.66</v>
      </c>
      <c r="F294" s="17">
        <f>ROUND(E294*D294,2)</f>
        <v>6.17</v>
      </c>
      <c r="G294" s="28"/>
      <c r="I294" s="17">
        <v>24.66</v>
      </c>
    </row>
    <row r="295" spans="1:9" ht="288" x14ac:dyDescent="0.25">
      <c r="A295" s="11" t="s">
        <v>144</v>
      </c>
      <c r="B295" s="12" t="s">
        <v>341</v>
      </c>
      <c r="C295" s="13"/>
      <c r="D295" s="14"/>
      <c r="E295" s="15"/>
      <c r="F295" s="16">
        <f>SUM(F296:F298)</f>
        <v>591.59</v>
      </c>
      <c r="G295" s="27">
        <f>ROUND(F295*$G$3,2)</f>
        <v>734.75</v>
      </c>
      <c r="I295" s="16"/>
    </row>
    <row r="296" spans="1:9" x14ac:dyDescent="0.25">
      <c r="A296" s="20" t="s">
        <v>144</v>
      </c>
      <c r="B296" s="18" t="s">
        <v>387</v>
      </c>
      <c r="C296" s="20" t="s">
        <v>15</v>
      </c>
      <c r="D296" s="21">
        <v>1</v>
      </c>
      <c r="E296" s="17">
        <f t="shared" ref="E296:E298" si="71">I296</f>
        <v>458.3347</v>
      </c>
      <c r="F296" s="23">
        <f>ROUND(E296*D296,2)</f>
        <v>458.33</v>
      </c>
      <c r="G296" s="28"/>
      <c r="I296" s="23">
        <v>458.3347</v>
      </c>
    </row>
    <row r="297" spans="1:9" x14ac:dyDescent="0.25">
      <c r="A297" s="20" t="s">
        <v>144</v>
      </c>
      <c r="B297" s="18" t="s">
        <v>16</v>
      </c>
      <c r="C297" s="20" t="s">
        <v>17</v>
      </c>
      <c r="D297" s="21">
        <v>3</v>
      </c>
      <c r="E297" s="17">
        <f t="shared" si="71"/>
        <v>19.760000000000002</v>
      </c>
      <c r="F297" s="23">
        <f>ROUND(E297*D297,2)</f>
        <v>59.28</v>
      </c>
      <c r="G297" s="28"/>
      <c r="I297" s="23">
        <v>19.760000000000002</v>
      </c>
    </row>
    <row r="298" spans="1:9" x14ac:dyDescent="0.25">
      <c r="A298" s="20" t="s">
        <v>144</v>
      </c>
      <c r="B298" s="18" t="s">
        <v>18</v>
      </c>
      <c r="C298" s="20" t="s">
        <v>17</v>
      </c>
      <c r="D298" s="21">
        <v>3</v>
      </c>
      <c r="E298" s="17">
        <f t="shared" si="71"/>
        <v>24.66</v>
      </c>
      <c r="F298" s="23">
        <f>ROUND(E298*D298,2)</f>
        <v>73.98</v>
      </c>
      <c r="G298" s="28"/>
      <c r="I298" s="23">
        <v>24.66</v>
      </c>
    </row>
    <row r="299" spans="1:9" ht="72" x14ac:dyDescent="0.25">
      <c r="A299" s="11" t="s">
        <v>145</v>
      </c>
      <c r="B299" s="12" t="s">
        <v>146</v>
      </c>
      <c r="C299" s="13"/>
      <c r="D299" s="14"/>
      <c r="E299" s="15" t="s">
        <v>342</v>
      </c>
      <c r="F299" s="16">
        <f>SUM(F300:F302)</f>
        <v>607.32000000000005</v>
      </c>
      <c r="G299" s="27">
        <f>ROUND(F299*$G$3,2)</f>
        <v>754.29</v>
      </c>
      <c r="I299" s="16" t="s">
        <v>342</v>
      </c>
    </row>
    <row r="300" spans="1:9" ht="60" x14ac:dyDescent="0.25">
      <c r="A300" s="20" t="s">
        <v>145</v>
      </c>
      <c r="B300" s="24" t="s">
        <v>388</v>
      </c>
      <c r="C300" s="20" t="s">
        <v>15</v>
      </c>
      <c r="D300" s="21">
        <v>1</v>
      </c>
      <c r="E300" s="17">
        <f t="shared" ref="E300:E302" si="72">I300</f>
        <v>474.05840000000001</v>
      </c>
      <c r="F300" s="17">
        <f>ROUND(E300*D300,2)</f>
        <v>474.06</v>
      </c>
      <c r="G300" s="28"/>
      <c r="I300" s="17">
        <v>474.05840000000001</v>
      </c>
    </row>
    <row r="301" spans="1:9" ht="24" x14ac:dyDescent="0.25">
      <c r="A301" s="20" t="s">
        <v>145</v>
      </c>
      <c r="B301" s="24" t="s">
        <v>16</v>
      </c>
      <c r="C301" s="20" t="s">
        <v>17</v>
      </c>
      <c r="D301" s="21">
        <v>3</v>
      </c>
      <c r="E301" s="17">
        <f t="shared" si="72"/>
        <v>19.760000000000002</v>
      </c>
      <c r="F301" s="17">
        <f>ROUND(E301*D301,2)</f>
        <v>59.28</v>
      </c>
      <c r="G301" s="28"/>
      <c r="I301" s="17">
        <v>19.760000000000002</v>
      </c>
    </row>
    <row r="302" spans="1:9" x14ac:dyDescent="0.25">
      <c r="A302" s="20" t="s">
        <v>145</v>
      </c>
      <c r="B302" s="24" t="s">
        <v>18</v>
      </c>
      <c r="C302" s="20" t="s">
        <v>17</v>
      </c>
      <c r="D302" s="21">
        <v>3</v>
      </c>
      <c r="E302" s="17">
        <f t="shared" si="72"/>
        <v>24.66</v>
      </c>
      <c r="F302" s="17">
        <f>ROUND(E302*D302,2)</f>
        <v>73.98</v>
      </c>
      <c r="G302" s="28"/>
      <c r="I302" s="17">
        <v>24.66</v>
      </c>
    </row>
    <row r="303" spans="1:9" ht="72" x14ac:dyDescent="0.25">
      <c r="A303" s="11" t="s">
        <v>147</v>
      </c>
      <c r="B303" s="12" t="s">
        <v>148</v>
      </c>
      <c r="C303" s="13"/>
      <c r="D303" s="14"/>
      <c r="E303" s="15" t="s">
        <v>342</v>
      </c>
      <c r="F303" s="16">
        <f>SUM(F304:F306)</f>
        <v>638.57000000000005</v>
      </c>
      <c r="G303" s="27">
        <f>ROUND(F303*$G$3,2)</f>
        <v>793.1</v>
      </c>
      <c r="I303" s="16" t="s">
        <v>342</v>
      </c>
    </row>
    <row r="304" spans="1:9" ht="72" x14ac:dyDescent="0.25">
      <c r="A304" s="20" t="s">
        <v>147</v>
      </c>
      <c r="B304" s="24" t="s">
        <v>389</v>
      </c>
      <c r="C304" s="20" t="s">
        <v>15</v>
      </c>
      <c r="D304" s="21">
        <v>1</v>
      </c>
      <c r="E304" s="17">
        <f t="shared" ref="E304:E306" si="73">I304</f>
        <v>505.31180000000006</v>
      </c>
      <c r="F304" s="17">
        <f>ROUND(E304*D304,2)</f>
        <v>505.31</v>
      </c>
      <c r="G304" s="28"/>
      <c r="I304" s="17">
        <v>505.31180000000006</v>
      </c>
    </row>
    <row r="305" spans="1:9" ht="24" x14ac:dyDescent="0.25">
      <c r="A305" s="20" t="s">
        <v>147</v>
      </c>
      <c r="B305" s="24" t="s">
        <v>16</v>
      </c>
      <c r="C305" s="20" t="s">
        <v>17</v>
      </c>
      <c r="D305" s="21">
        <v>3</v>
      </c>
      <c r="E305" s="17">
        <f t="shared" si="73"/>
        <v>19.760000000000002</v>
      </c>
      <c r="F305" s="17">
        <f>ROUND(E305*D305,2)</f>
        <v>59.28</v>
      </c>
      <c r="G305" s="28"/>
      <c r="I305" s="17">
        <v>19.760000000000002</v>
      </c>
    </row>
    <row r="306" spans="1:9" x14ac:dyDescent="0.25">
      <c r="A306" s="20" t="s">
        <v>147</v>
      </c>
      <c r="B306" s="24" t="s">
        <v>18</v>
      </c>
      <c r="C306" s="20" t="s">
        <v>17</v>
      </c>
      <c r="D306" s="21">
        <v>3</v>
      </c>
      <c r="E306" s="17">
        <f t="shared" si="73"/>
        <v>24.66</v>
      </c>
      <c r="F306" s="17">
        <f>ROUND(E306*D306,2)</f>
        <v>73.98</v>
      </c>
      <c r="G306" s="28"/>
      <c r="I306" s="17">
        <v>24.66</v>
      </c>
    </row>
    <row r="307" spans="1:9" ht="72" x14ac:dyDescent="0.25">
      <c r="A307" s="11" t="s">
        <v>149</v>
      </c>
      <c r="B307" s="12" t="s">
        <v>150</v>
      </c>
      <c r="C307" s="13"/>
      <c r="D307" s="14"/>
      <c r="E307" s="15" t="s">
        <v>342</v>
      </c>
      <c r="F307" s="16">
        <f>SUM(F308:F310)</f>
        <v>800.25</v>
      </c>
      <c r="G307" s="27">
        <f>ROUND(F307*$G$3,2)</f>
        <v>993.91</v>
      </c>
      <c r="I307" s="16" t="s">
        <v>342</v>
      </c>
    </row>
    <row r="308" spans="1:9" ht="72" x14ac:dyDescent="0.25">
      <c r="A308" s="20" t="s">
        <v>149</v>
      </c>
      <c r="B308" s="24" t="s">
        <v>390</v>
      </c>
      <c r="C308" s="20" t="s">
        <v>15</v>
      </c>
      <c r="D308" s="21">
        <v>1</v>
      </c>
      <c r="E308" s="17">
        <f t="shared" ref="E308:E310" si="74">I308</f>
        <v>666.9914</v>
      </c>
      <c r="F308" s="17">
        <f>ROUND(E308*D308,2)</f>
        <v>666.99</v>
      </c>
      <c r="G308" s="28"/>
      <c r="I308" s="17">
        <v>666.9914</v>
      </c>
    </row>
    <row r="309" spans="1:9" ht="24" x14ac:dyDescent="0.25">
      <c r="A309" s="20" t="s">
        <v>149</v>
      </c>
      <c r="B309" s="24" t="s">
        <v>16</v>
      </c>
      <c r="C309" s="20" t="s">
        <v>17</v>
      </c>
      <c r="D309" s="21">
        <v>3</v>
      </c>
      <c r="E309" s="17">
        <f t="shared" si="74"/>
        <v>19.760000000000002</v>
      </c>
      <c r="F309" s="17">
        <f>ROUND(E309*D309,2)</f>
        <v>59.28</v>
      </c>
      <c r="G309" s="28"/>
      <c r="I309" s="17">
        <v>19.760000000000002</v>
      </c>
    </row>
    <row r="310" spans="1:9" x14ac:dyDescent="0.25">
      <c r="A310" s="20" t="s">
        <v>149</v>
      </c>
      <c r="B310" s="24" t="s">
        <v>18</v>
      </c>
      <c r="C310" s="20" t="s">
        <v>17</v>
      </c>
      <c r="D310" s="21">
        <v>3</v>
      </c>
      <c r="E310" s="17">
        <f t="shared" si="74"/>
        <v>24.66</v>
      </c>
      <c r="F310" s="17">
        <f>ROUND(E310*D310,2)</f>
        <v>73.98</v>
      </c>
      <c r="G310" s="28"/>
      <c r="I310" s="17">
        <v>24.66</v>
      </c>
    </row>
    <row r="311" spans="1:9" ht="72" x14ac:dyDescent="0.25">
      <c r="A311" s="11" t="s">
        <v>151</v>
      </c>
      <c r="B311" s="12" t="s">
        <v>152</v>
      </c>
      <c r="C311" s="13"/>
      <c r="D311" s="14"/>
      <c r="E311" s="15" t="s">
        <v>342</v>
      </c>
      <c r="F311" s="16">
        <f>SUM(F312:F314)</f>
        <v>969.81</v>
      </c>
      <c r="G311" s="27">
        <f>ROUND(F311*$G$3,2)</f>
        <v>1204.5</v>
      </c>
      <c r="I311" s="16" t="s">
        <v>342</v>
      </c>
    </row>
    <row r="312" spans="1:9" ht="72" x14ac:dyDescent="0.25">
      <c r="A312" s="20" t="s">
        <v>151</v>
      </c>
      <c r="B312" s="24" t="s">
        <v>391</v>
      </c>
      <c r="C312" s="20" t="s">
        <v>15</v>
      </c>
      <c r="D312" s="21">
        <v>1</v>
      </c>
      <c r="E312" s="17">
        <f t="shared" ref="E312:E314" si="75">I312</f>
        <v>792.13109999999995</v>
      </c>
      <c r="F312" s="17">
        <f>ROUND(E312*D312,2)</f>
        <v>792.13</v>
      </c>
      <c r="G312" s="28"/>
      <c r="I312" s="17">
        <v>792.13109999999995</v>
      </c>
    </row>
    <row r="313" spans="1:9" ht="24" x14ac:dyDescent="0.25">
      <c r="A313" s="20" t="s">
        <v>151</v>
      </c>
      <c r="B313" s="24" t="s">
        <v>16</v>
      </c>
      <c r="C313" s="20" t="s">
        <v>17</v>
      </c>
      <c r="D313" s="21">
        <v>4</v>
      </c>
      <c r="E313" s="17">
        <f t="shared" si="75"/>
        <v>19.760000000000002</v>
      </c>
      <c r="F313" s="17">
        <f>ROUND(E313*D313,2)</f>
        <v>79.040000000000006</v>
      </c>
      <c r="G313" s="28"/>
      <c r="I313" s="17">
        <v>19.760000000000002</v>
      </c>
    </row>
    <row r="314" spans="1:9" x14ac:dyDescent="0.25">
      <c r="A314" s="20" t="s">
        <v>151</v>
      </c>
      <c r="B314" s="24" t="s">
        <v>18</v>
      </c>
      <c r="C314" s="20" t="s">
        <v>17</v>
      </c>
      <c r="D314" s="21">
        <v>4</v>
      </c>
      <c r="E314" s="17">
        <f t="shared" si="75"/>
        <v>24.66</v>
      </c>
      <c r="F314" s="17">
        <f>ROUND(E314*D314,2)</f>
        <v>98.64</v>
      </c>
      <c r="G314" s="28"/>
      <c r="I314" s="17">
        <v>24.66</v>
      </c>
    </row>
    <row r="315" spans="1:9" ht="72" x14ac:dyDescent="0.25">
      <c r="A315" s="11" t="s">
        <v>153</v>
      </c>
      <c r="B315" s="12" t="s">
        <v>154</v>
      </c>
      <c r="C315" s="13"/>
      <c r="D315" s="14"/>
      <c r="E315" s="15" t="s">
        <v>342</v>
      </c>
      <c r="F315" s="16">
        <f>SUM(F316:F318)</f>
        <v>1049.68</v>
      </c>
      <c r="G315" s="27">
        <f>ROUND(F315*$G$3,2)</f>
        <v>1303.7</v>
      </c>
      <c r="I315" s="16" t="s">
        <v>342</v>
      </c>
    </row>
    <row r="316" spans="1:9" ht="72" x14ac:dyDescent="0.25">
      <c r="A316" s="20" t="s">
        <v>153</v>
      </c>
      <c r="B316" s="24" t="s">
        <v>392</v>
      </c>
      <c r="C316" s="20" t="s">
        <v>15</v>
      </c>
      <c r="D316" s="21">
        <v>1</v>
      </c>
      <c r="E316" s="17">
        <f t="shared" ref="E316:E318" si="76">I316</f>
        <v>872.0009</v>
      </c>
      <c r="F316" s="17">
        <f>ROUND(E316*D316,2)</f>
        <v>872</v>
      </c>
      <c r="G316" s="28"/>
      <c r="I316" s="17">
        <v>872.0009</v>
      </c>
    </row>
    <row r="317" spans="1:9" ht="24" x14ac:dyDescent="0.25">
      <c r="A317" s="20" t="s">
        <v>153</v>
      </c>
      <c r="B317" s="24" t="s">
        <v>16</v>
      </c>
      <c r="C317" s="20" t="s">
        <v>17</v>
      </c>
      <c r="D317" s="21">
        <v>4</v>
      </c>
      <c r="E317" s="17">
        <f t="shared" si="76"/>
        <v>19.760000000000002</v>
      </c>
      <c r="F317" s="17">
        <f>ROUND(E317*D317,2)</f>
        <v>79.040000000000006</v>
      </c>
      <c r="G317" s="28"/>
      <c r="I317" s="17">
        <v>19.760000000000002</v>
      </c>
    </row>
    <row r="318" spans="1:9" x14ac:dyDescent="0.25">
      <c r="A318" s="20" t="s">
        <v>153</v>
      </c>
      <c r="B318" s="24" t="s">
        <v>18</v>
      </c>
      <c r="C318" s="20" t="s">
        <v>17</v>
      </c>
      <c r="D318" s="21">
        <v>4</v>
      </c>
      <c r="E318" s="17">
        <f t="shared" si="76"/>
        <v>24.66</v>
      </c>
      <c r="F318" s="17">
        <f>ROUND(E318*D318,2)</f>
        <v>98.64</v>
      </c>
      <c r="G318" s="28"/>
      <c r="I318" s="17">
        <v>24.66</v>
      </c>
    </row>
    <row r="319" spans="1:9" ht="72" x14ac:dyDescent="0.25">
      <c r="A319" s="11" t="s">
        <v>155</v>
      </c>
      <c r="B319" s="12" t="s">
        <v>156</v>
      </c>
      <c r="C319" s="13"/>
      <c r="D319" s="14"/>
      <c r="E319" s="15" t="s">
        <v>342</v>
      </c>
      <c r="F319" s="16">
        <f>SUM(F320:F322)</f>
        <v>561.37</v>
      </c>
      <c r="G319" s="27">
        <f>ROUND(F319*$G$3,2)</f>
        <v>697.22</v>
      </c>
      <c r="I319" s="16" t="s">
        <v>342</v>
      </c>
    </row>
    <row r="320" spans="1:9" ht="72" x14ac:dyDescent="0.25">
      <c r="A320" s="20" t="s">
        <v>155</v>
      </c>
      <c r="B320" s="24" t="s">
        <v>393</v>
      </c>
      <c r="C320" s="20" t="s">
        <v>15</v>
      </c>
      <c r="D320" s="21">
        <v>1</v>
      </c>
      <c r="E320" s="17">
        <f t="shared" ref="E320:E322" si="77">I320</f>
        <v>428.10950000000003</v>
      </c>
      <c r="F320" s="17">
        <f>ROUND(E320*D320,2)</f>
        <v>428.11</v>
      </c>
      <c r="G320" s="28"/>
      <c r="I320" s="17">
        <v>428.10950000000003</v>
      </c>
    </row>
    <row r="321" spans="1:9" ht="24" x14ac:dyDescent="0.25">
      <c r="A321" s="20" t="s">
        <v>155</v>
      </c>
      <c r="B321" s="24" t="s">
        <v>16</v>
      </c>
      <c r="C321" s="20" t="s">
        <v>17</v>
      </c>
      <c r="D321" s="21">
        <v>3</v>
      </c>
      <c r="E321" s="17">
        <f t="shared" si="77"/>
        <v>19.760000000000002</v>
      </c>
      <c r="F321" s="17">
        <f>ROUND(E321*D321,2)</f>
        <v>59.28</v>
      </c>
      <c r="G321" s="28"/>
      <c r="I321" s="17">
        <v>19.760000000000002</v>
      </c>
    </row>
    <row r="322" spans="1:9" x14ac:dyDescent="0.25">
      <c r="A322" s="20" t="s">
        <v>155</v>
      </c>
      <c r="B322" s="24" t="s">
        <v>18</v>
      </c>
      <c r="C322" s="20" t="s">
        <v>17</v>
      </c>
      <c r="D322" s="21">
        <v>3</v>
      </c>
      <c r="E322" s="17">
        <f t="shared" si="77"/>
        <v>24.66</v>
      </c>
      <c r="F322" s="17">
        <f>ROUND(E322*D322,2)</f>
        <v>73.98</v>
      </c>
      <c r="G322" s="28"/>
      <c r="I322" s="17">
        <v>24.66</v>
      </c>
    </row>
    <row r="323" spans="1:9" ht="72" x14ac:dyDescent="0.25">
      <c r="A323" s="11" t="s">
        <v>157</v>
      </c>
      <c r="B323" s="12" t="s">
        <v>158</v>
      </c>
      <c r="C323" s="13"/>
      <c r="D323" s="14"/>
      <c r="E323" s="15" t="s">
        <v>342</v>
      </c>
      <c r="F323" s="16">
        <f>SUM(F324:F326)</f>
        <v>563.18000000000006</v>
      </c>
      <c r="G323" s="27">
        <f>ROUND(F323*$G$3,2)</f>
        <v>699.47</v>
      </c>
      <c r="I323" s="16" t="s">
        <v>342</v>
      </c>
    </row>
    <row r="324" spans="1:9" ht="72" x14ac:dyDescent="0.25">
      <c r="A324" s="20" t="s">
        <v>157</v>
      </c>
      <c r="B324" s="24" t="s">
        <v>394</v>
      </c>
      <c r="C324" s="20" t="s">
        <v>15</v>
      </c>
      <c r="D324" s="21">
        <v>1</v>
      </c>
      <c r="E324" s="17">
        <f t="shared" ref="E324:E326" si="78">I324</f>
        <v>429.92340000000002</v>
      </c>
      <c r="F324" s="17">
        <f>ROUND(E324*D324,2)</f>
        <v>429.92</v>
      </c>
      <c r="G324" s="28"/>
      <c r="I324" s="17">
        <v>429.92340000000002</v>
      </c>
    </row>
    <row r="325" spans="1:9" ht="24" x14ac:dyDescent="0.25">
      <c r="A325" s="20" t="s">
        <v>157</v>
      </c>
      <c r="B325" s="24" t="s">
        <v>16</v>
      </c>
      <c r="C325" s="20" t="s">
        <v>17</v>
      </c>
      <c r="D325" s="21">
        <v>3</v>
      </c>
      <c r="E325" s="17">
        <f t="shared" si="78"/>
        <v>19.760000000000002</v>
      </c>
      <c r="F325" s="17">
        <f>ROUND(E325*D325,2)</f>
        <v>59.28</v>
      </c>
      <c r="G325" s="28"/>
      <c r="I325" s="17">
        <v>19.760000000000002</v>
      </c>
    </row>
    <row r="326" spans="1:9" x14ac:dyDescent="0.25">
      <c r="A326" s="20" t="s">
        <v>157</v>
      </c>
      <c r="B326" s="24" t="s">
        <v>18</v>
      </c>
      <c r="C326" s="20" t="s">
        <v>17</v>
      </c>
      <c r="D326" s="21">
        <v>3</v>
      </c>
      <c r="E326" s="17">
        <f t="shared" si="78"/>
        <v>24.66</v>
      </c>
      <c r="F326" s="17">
        <f>ROUND(E326*D326,2)</f>
        <v>73.98</v>
      </c>
      <c r="G326" s="28"/>
      <c r="I326" s="17">
        <v>24.66</v>
      </c>
    </row>
    <row r="327" spans="1:9" ht="72" x14ac:dyDescent="0.25">
      <c r="A327" s="11" t="s">
        <v>159</v>
      </c>
      <c r="B327" s="12" t="s">
        <v>160</v>
      </c>
      <c r="C327" s="13"/>
      <c r="D327" s="14"/>
      <c r="E327" s="15" t="s">
        <v>342</v>
      </c>
      <c r="F327" s="16">
        <f>SUM(F328:F330)</f>
        <v>572.71</v>
      </c>
      <c r="G327" s="27">
        <f>ROUND(F327*$G$3,2)</f>
        <v>711.31</v>
      </c>
      <c r="I327" s="16" t="s">
        <v>342</v>
      </c>
    </row>
    <row r="328" spans="1:9" ht="72" x14ac:dyDescent="0.25">
      <c r="A328" s="20" t="s">
        <v>159</v>
      </c>
      <c r="B328" s="24" t="s">
        <v>395</v>
      </c>
      <c r="C328" s="20" t="s">
        <v>15</v>
      </c>
      <c r="D328" s="21">
        <v>1</v>
      </c>
      <c r="E328" s="17">
        <f t="shared" ref="E328:E330" si="79">I328</f>
        <v>439.44880000000001</v>
      </c>
      <c r="F328" s="17">
        <f>ROUND(E328*D328,2)</f>
        <v>439.45</v>
      </c>
      <c r="G328" s="28"/>
      <c r="I328" s="17">
        <v>439.44880000000001</v>
      </c>
    </row>
    <row r="329" spans="1:9" ht="24" x14ac:dyDescent="0.25">
      <c r="A329" s="20" t="s">
        <v>159</v>
      </c>
      <c r="B329" s="24" t="s">
        <v>16</v>
      </c>
      <c r="C329" s="20" t="s">
        <v>17</v>
      </c>
      <c r="D329" s="21">
        <v>3</v>
      </c>
      <c r="E329" s="17">
        <f t="shared" si="79"/>
        <v>19.760000000000002</v>
      </c>
      <c r="F329" s="17">
        <f>ROUND(E329*D329,2)</f>
        <v>59.28</v>
      </c>
      <c r="G329" s="28"/>
      <c r="I329" s="17">
        <v>19.760000000000002</v>
      </c>
    </row>
    <row r="330" spans="1:9" x14ac:dyDescent="0.25">
      <c r="A330" s="20" t="s">
        <v>159</v>
      </c>
      <c r="B330" s="24" t="s">
        <v>18</v>
      </c>
      <c r="C330" s="20" t="s">
        <v>17</v>
      </c>
      <c r="D330" s="21">
        <v>3</v>
      </c>
      <c r="E330" s="17">
        <f t="shared" si="79"/>
        <v>24.66</v>
      </c>
      <c r="F330" s="17">
        <f>ROUND(E330*D330,2)</f>
        <v>73.98</v>
      </c>
      <c r="G330" s="28"/>
      <c r="I330" s="17">
        <v>24.66</v>
      </c>
    </row>
    <row r="331" spans="1:9" ht="72" x14ac:dyDescent="0.25">
      <c r="A331" s="11" t="s">
        <v>161</v>
      </c>
      <c r="B331" s="12" t="s">
        <v>162</v>
      </c>
      <c r="C331" s="13"/>
      <c r="D331" s="14"/>
      <c r="E331" s="15" t="s">
        <v>342</v>
      </c>
      <c r="F331" s="16">
        <f>SUM(F332:F334)</f>
        <v>756.97</v>
      </c>
      <c r="G331" s="27">
        <f>ROUND(F331*$G$3,2)</f>
        <v>940.16</v>
      </c>
      <c r="I331" s="16" t="s">
        <v>342</v>
      </c>
    </row>
    <row r="332" spans="1:9" ht="72" x14ac:dyDescent="0.25">
      <c r="A332" s="20" t="s">
        <v>161</v>
      </c>
      <c r="B332" s="24" t="s">
        <v>396</v>
      </c>
      <c r="C332" s="20" t="s">
        <v>15</v>
      </c>
      <c r="D332" s="21">
        <v>1</v>
      </c>
      <c r="E332" s="17">
        <f t="shared" ref="E332:E334" si="80">I332</f>
        <v>623.71</v>
      </c>
      <c r="F332" s="17">
        <f>ROUND(E332*D332,2)</f>
        <v>623.71</v>
      </c>
      <c r="G332" s="28"/>
      <c r="I332" s="17">
        <v>623.71</v>
      </c>
    </row>
    <row r="333" spans="1:9" ht="24" x14ac:dyDescent="0.25">
      <c r="A333" s="20" t="s">
        <v>161</v>
      </c>
      <c r="B333" s="24" t="s">
        <v>16</v>
      </c>
      <c r="C333" s="20" t="s">
        <v>17</v>
      </c>
      <c r="D333" s="21">
        <v>3</v>
      </c>
      <c r="E333" s="17">
        <f t="shared" si="80"/>
        <v>19.760000000000002</v>
      </c>
      <c r="F333" s="17">
        <f>ROUND(E333*D333,2)</f>
        <v>59.28</v>
      </c>
      <c r="G333" s="28"/>
      <c r="I333" s="17">
        <v>19.760000000000002</v>
      </c>
    </row>
    <row r="334" spans="1:9" x14ac:dyDescent="0.25">
      <c r="A334" s="20" t="s">
        <v>161</v>
      </c>
      <c r="B334" s="24" t="s">
        <v>18</v>
      </c>
      <c r="C334" s="20" t="s">
        <v>17</v>
      </c>
      <c r="D334" s="21">
        <v>3</v>
      </c>
      <c r="E334" s="17">
        <f t="shared" si="80"/>
        <v>24.66</v>
      </c>
      <c r="F334" s="17">
        <f>ROUND(E334*D334,2)</f>
        <v>73.98</v>
      </c>
      <c r="G334" s="28"/>
      <c r="I334" s="17">
        <v>24.66</v>
      </c>
    </row>
    <row r="335" spans="1:9" ht="72" x14ac:dyDescent="0.25">
      <c r="A335" s="11" t="s">
        <v>163</v>
      </c>
      <c r="B335" s="12" t="s">
        <v>164</v>
      </c>
      <c r="C335" s="13"/>
      <c r="D335" s="14"/>
      <c r="E335" s="15" t="s">
        <v>342</v>
      </c>
      <c r="F335" s="16">
        <f>SUM(F336:F338)</f>
        <v>901.53</v>
      </c>
      <c r="G335" s="27">
        <f>ROUND(F335*$G$3,2)</f>
        <v>1119.7</v>
      </c>
      <c r="I335" s="16" t="s">
        <v>342</v>
      </c>
    </row>
    <row r="336" spans="1:9" ht="72" x14ac:dyDescent="0.25">
      <c r="A336" s="20" t="s">
        <v>163</v>
      </c>
      <c r="B336" s="24" t="s">
        <v>397</v>
      </c>
      <c r="C336" s="20" t="s">
        <v>15</v>
      </c>
      <c r="D336" s="21">
        <v>1</v>
      </c>
      <c r="E336" s="17">
        <f t="shared" ref="E336:E338" si="81">I336</f>
        <v>723.8528</v>
      </c>
      <c r="F336" s="17">
        <f>ROUND(E336*D336,2)</f>
        <v>723.85</v>
      </c>
      <c r="G336" s="28"/>
      <c r="I336" s="17">
        <v>723.8528</v>
      </c>
    </row>
    <row r="337" spans="1:9" ht="24" x14ac:dyDescent="0.25">
      <c r="A337" s="20" t="s">
        <v>163</v>
      </c>
      <c r="B337" s="24" t="s">
        <v>16</v>
      </c>
      <c r="C337" s="20" t="s">
        <v>17</v>
      </c>
      <c r="D337" s="21">
        <v>4</v>
      </c>
      <c r="E337" s="17">
        <f t="shared" si="81"/>
        <v>19.760000000000002</v>
      </c>
      <c r="F337" s="17">
        <f>ROUND(E337*D337,2)</f>
        <v>79.040000000000006</v>
      </c>
      <c r="G337" s="28"/>
      <c r="I337" s="17">
        <v>19.760000000000002</v>
      </c>
    </row>
    <row r="338" spans="1:9" x14ac:dyDescent="0.25">
      <c r="A338" s="20" t="s">
        <v>163</v>
      </c>
      <c r="B338" s="24" t="s">
        <v>18</v>
      </c>
      <c r="C338" s="20" t="s">
        <v>17</v>
      </c>
      <c r="D338" s="21">
        <v>4</v>
      </c>
      <c r="E338" s="17">
        <f t="shared" si="81"/>
        <v>24.66</v>
      </c>
      <c r="F338" s="17">
        <f>ROUND(E338*D338,2)</f>
        <v>98.64</v>
      </c>
      <c r="G338" s="28"/>
      <c r="I338" s="17">
        <v>24.66</v>
      </c>
    </row>
    <row r="339" spans="1:9" ht="72" x14ac:dyDescent="0.25">
      <c r="A339" s="11" t="s">
        <v>165</v>
      </c>
      <c r="B339" s="12" t="s">
        <v>166</v>
      </c>
      <c r="C339" s="13"/>
      <c r="D339" s="14"/>
      <c r="E339" s="15" t="s">
        <v>342</v>
      </c>
      <c r="F339" s="16">
        <f>SUM(F340:F342)</f>
        <v>1084.58</v>
      </c>
      <c r="G339" s="27">
        <f>ROUND(F339*$G$3,2)</f>
        <v>1347.05</v>
      </c>
      <c r="I339" s="16" t="s">
        <v>342</v>
      </c>
    </row>
    <row r="340" spans="1:9" ht="72" x14ac:dyDescent="0.25">
      <c r="A340" s="20" t="s">
        <v>165</v>
      </c>
      <c r="B340" s="24" t="s">
        <v>398</v>
      </c>
      <c r="C340" s="20" t="s">
        <v>15</v>
      </c>
      <c r="D340" s="21">
        <v>1</v>
      </c>
      <c r="E340" s="17">
        <f t="shared" ref="E340:E342" si="82">I340</f>
        <v>906.90150000000006</v>
      </c>
      <c r="F340" s="17">
        <f>ROUND(E340*D340,2)</f>
        <v>906.9</v>
      </c>
      <c r="G340" s="28"/>
      <c r="I340" s="17">
        <v>906.90150000000006</v>
      </c>
    </row>
    <row r="341" spans="1:9" ht="24" x14ac:dyDescent="0.25">
      <c r="A341" s="20" t="s">
        <v>165</v>
      </c>
      <c r="B341" s="24" t="s">
        <v>16</v>
      </c>
      <c r="C341" s="20" t="s">
        <v>17</v>
      </c>
      <c r="D341" s="21">
        <v>4</v>
      </c>
      <c r="E341" s="17">
        <f t="shared" si="82"/>
        <v>19.760000000000002</v>
      </c>
      <c r="F341" s="17">
        <f>ROUND(E341*D341,2)</f>
        <v>79.040000000000006</v>
      </c>
      <c r="G341" s="28"/>
      <c r="I341" s="17">
        <v>19.760000000000002</v>
      </c>
    </row>
    <row r="342" spans="1:9" x14ac:dyDescent="0.25">
      <c r="A342" s="20" t="s">
        <v>165</v>
      </c>
      <c r="B342" s="24" t="s">
        <v>18</v>
      </c>
      <c r="C342" s="20" t="s">
        <v>17</v>
      </c>
      <c r="D342" s="21">
        <v>4</v>
      </c>
      <c r="E342" s="17">
        <f t="shared" si="82"/>
        <v>24.66</v>
      </c>
      <c r="F342" s="17">
        <f>ROUND(E342*D342,2)</f>
        <v>98.64</v>
      </c>
      <c r="G342" s="28"/>
      <c r="I342" s="17">
        <v>24.66</v>
      </c>
    </row>
    <row r="343" spans="1:9" ht="48" x14ac:dyDescent="0.25">
      <c r="A343" s="11" t="s">
        <v>167</v>
      </c>
      <c r="B343" s="12" t="s">
        <v>168</v>
      </c>
      <c r="C343" s="13" t="s">
        <v>630</v>
      </c>
      <c r="D343" s="14"/>
      <c r="E343" s="15"/>
      <c r="F343" s="16">
        <f>SUM(F344:F346)</f>
        <v>144.1</v>
      </c>
      <c r="G343" s="27">
        <f>ROUND(F343*$G$3,2)</f>
        <v>178.97</v>
      </c>
      <c r="I343" s="16"/>
    </row>
    <row r="344" spans="1:9" x14ac:dyDescent="0.25">
      <c r="A344" s="18" t="s">
        <v>167</v>
      </c>
      <c r="B344" s="18" t="s">
        <v>168</v>
      </c>
      <c r="C344" s="20" t="s">
        <v>15</v>
      </c>
      <c r="D344" s="21">
        <v>1</v>
      </c>
      <c r="E344" s="17">
        <f t="shared" ref="E344:E346" si="83">I344</f>
        <v>140.38809999999998</v>
      </c>
      <c r="F344" s="17">
        <f>ROUND(E344*D344,2)</f>
        <v>140.38999999999999</v>
      </c>
      <c r="G344" s="28"/>
      <c r="I344" s="17">
        <v>140.38809999999998</v>
      </c>
    </row>
    <row r="345" spans="1:9" x14ac:dyDescent="0.25">
      <c r="A345" s="18" t="s">
        <v>167</v>
      </c>
      <c r="B345" s="18" t="s">
        <v>16</v>
      </c>
      <c r="C345" s="20" t="s">
        <v>17</v>
      </c>
      <c r="D345" s="21">
        <f t="shared" ref="D345:D346" si="84">5/60</f>
        <v>8.3333333333333329E-2</v>
      </c>
      <c r="E345" s="17">
        <f t="shared" si="83"/>
        <v>19.760000000000002</v>
      </c>
      <c r="F345" s="17">
        <f>ROUND(E345*D345,2)</f>
        <v>1.65</v>
      </c>
      <c r="G345" s="28"/>
      <c r="I345" s="17">
        <v>19.760000000000002</v>
      </c>
    </row>
    <row r="346" spans="1:9" x14ac:dyDescent="0.25">
      <c r="A346" s="18" t="s">
        <v>167</v>
      </c>
      <c r="B346" s="18" t="s">
        <v>18</v>
      </c>
      <c r="C346" s="20" t="s">
        <v>17</v>
      </c>
      <c r="D346" s="21">
        <f t="shared" si="84"/>
        <v>8.3333333333333329E-2</v>
      </c>
      <c r="E346" s="17">
        <f t="shared" si="83"/>
        <v>24.66</v>
      </c>
      <c r="F346" s="17">
        <f>ROUND(E346*D346,2)</f>
        <v>2.06</v>
      </c>
      <c r="G346" s="28"/>
      <c r="I346" s="17">
        <v>24.66</v>
      </c>
    </row>
    <row r="347" spans="1:9" ht="48" x14ac:dyDescent="0.25">
      <c r="A347" s="11" t="s">
        <v>169</v>
      </c>
      <c r="B347" s="12" t="s">
        <v>170</v>
      </c>
      <c r="C347" s="13" t="s">
        <v>630</v>
      </c>
      <c r="D347" s="14"/>
      <c r="E347" s="15"/>
      <c r="F347" s="16">
        <f>SUM(F348:F350)</f>
        <v>54.050000000000004</v>
      </c>
      <c r="G347" s="27">
        <f>ROUND(F347*$G$3,2)</f>
        <v>67.13</v>
      </c>
      <c r="I347" s="16"/>
    </row>
    <row r="348" spans="1:9" x14ac:dyDescent="0.25">
      <c r="A348" s="18" t="s">
        <v>169</v>
      </c>
      <c r="B348" s="18" t="s">
        <v>170</v>
      </c>
      <c r="C348" s="20" t="s">
        <v>15</v>
      </c>
      <c r="D348" s="21">
        <v>1</v>
      </c>
      <c r="E348" s="17">
        <f t="shared" ref="E348:E350" si="85">I348</f>
        <v>50.342999999999996</v>
      </c>
      <c r="F348" s="17">
        <f>ROUND(E348*D348,2)</f>
        <v>50.34</v>
      </c>
      <c r="G348" s="28"/>
      <c r="I348" s="17">
        <v>50.342999999999996</v>
      </c>
    </row>
    <row r="349" spans="1:9" x14ac:dyDescent="0.25">
      <c r="A349" s="18" t="s">
        <v>169</v>
      </c>
      <c r="B349" s="18" t="s">
        <v>16</v>
      </c>
      <c r="C349" s="20" t="s">
        <v>17</v>
      </c>
      <c r="D349" s="21">
        <f t="shared" ref="D349:D350" si="86">5/60</f>
        <v>8.3333333333333329E-2</v>
      </c>
      <c r="E349" s="17">
        <f t="shared" si="85"/>
        <v>19.760000000000002</v>
      </c>
      <c r="F349" s="17">
        <f>ROUND(E349*D349,2)</f>
        <v>1.65</v>
      </c>
      <c r="G349" s="28"/>
      <c r="I349" s="17">
        <v>19.760000000000002</v>
      </c>
    </row>
    <row r="350" spans="1:9" x14ac:dyDescent="0.25">
      <c r="A350" s="18" t="s">
        <v>169</v>
      </c>
      <c r="B350" s="18" t="s">
        <v>18</v>
      </c>
      <c r="C350" s="20" t="s">
        <v>17</v>
      </c>
      <c r="D350" s="21">
        <f t="shared" si="86"/>
        <v>8.3333333333333329E-2</v>
      </c>
      <c r="E350" s="17">
        <f t="shared" si="85"/>
        <v>24.66</v>
      </c>
      <c r="F350" s="17">
        <f>ROUND(E350*D350,2)</f>
        <v>2.06</v>
      </c>
      <c r="G350" s="28"/>
      <c r="I350" s="17">
        <v>24.66</v>
      </c>
    </row>
    <row r="351" spans="1:9" ht="60" x14ac:dyDescent="0.25">
      <c r="A351" s="11" t="s">
        <v>171</v>
      </c>
      <c r="B351" s="12" t="s">
        <v>172</v>
      </c>
      <c r="C351" s="13"/>
      <c r="D351" s="14"/>
      <c r="E351" s="15"/>
      <c r="F351" s="16">
        <f>SUM(F352:F355)</f>
        <v>182.67</v>
      </c>
      <c r="G351" s="27">
        <f>ROUND(F351*$G$3,2)</f>
        <v>226.88</v>
      </c>
      <c r="I351" s="16"/>
    </row>
    <row r="352" spans="1:9" x14ac:dyDescent="0.25">
      <c r="A352" s="18" t="s">
        <v>171</v>
      </c>
      <c r="B352" s="18" t="s">
        <v>399</v>
      </c>
      <c r="C352" s="20" t="s">
        <v>15</v>
      </c>
      <c r="D352" s="21">
        <v>1</v>
      </c>
      <c r="E352" s="17">
        <f t="shared" ref="E352:E355" si="87">I352</f>
        <v>169.47839999999999</v>
      </c>
      <c r="F352" s="17">
        <f>ROUND(E352*D352,2)</f>
        <v>169.48</v>
      </c>
      <c r="G352" s="28"/>
      <c r="I352" s="17">
        <v>169.47839999999999</v>
      </c>
    </row>
    <row r="353" spans="1:9" x14ac:dyDescent="0.25">
      <c r="A353" s="18" t="s">
        <v>171</v>
      </c>
      <c r="B353" s="18" t="s">
        <v>400</v>
      </c>
      <c r="C353" s="20" t="s">
        <v>15</v>
      </c>
      <c r="D353" s="21">
        <v>3</v>
      </c>
      <c r="E353" s="17">
        <f t="shared" si="87"/>
        <v>3.16</v>
      </c>
      <c r="F353" s="17">
        <f>ROUND(E353*D353,2)</f>
        <v>9.48</v>
      </c>
      <c r="G353" s="28"/>
      <c r="I353" s="17">
        <v>3.16</v>
      </c>
    </row>
    <row r="354" spans="1:9" x14ac:dyDescent="0.25">
      <c r="A354" s="18" t="s">
        <v>171</v>
      </c>
      <c r="B354" s="18" t="s">
        <v>16</v>
      </c>
      <c r="C354" s="20" t="s">
        <v>17</v>
      </c>
      <c r="D354" s="21">
        <f t="shared" ref="D354:D355" si="88">5/60</f>
        <v>8.3333333333333329E-2</v>
      </c>
      <c r="E354" s="17">
        <f t="shared" si="87"/>
        <v>19.760000000000002</v>
      </c>
      <c r="F354" s="17">
        <f>ROUND(E354*D354,2)</f>
        <v>1.65</v>
      </c>
      <c r="G354" s="28"/>
      <c r="I354" s="17">
        <v>19.760000000000002</v>
      </c>
    </row>
    <row r="355" spans="1:9" x14ac:dyDescent="0.25">
      <c r="A355" s="18" t="s">
        <v>171</v>
      </c>
      <c r="B355" s="18" t="s">
        <v>18</v>
      </c>
      <c r="C355" s="20" t="s">
        <v>17</v>
      </c>
      <c r="D355" s="21">
        <f t="shared" si="88"/>
        <v>8.3333333333333329E-2</v>
      </c>
      <c r="E355" s="17">
        <f t="shared" si="87"/>
        <v>24.66</v>
      </c>
      <c r="F355" s="17">
        <f>ROUND(E355*D355,2)</f>
        <v>2.06</v>
      </c>
      <c r="G355" s="28"/>
      <c r="I355" s="17">
        <v>24.66</v>
      </c>
    </row>
    <row r="356" spans="1:9" ht="60" x14ac:dyDescent="0.25">
      <c r="A356" s="11" t="s">
        <v>173</v>
      </c>
      <c r="B356" s="12" t="s">
        <v>174</v>
      </c>
      <c r="C356" s="13"/>
      <c r="D356" s="14"/>
      <c r="E356" s="15"/>
      <c r="F356" s="16">
        <f>SUM(F357:F360)</f>
        <v>180.95000000000002</v>
      </c>
      <c r="G356" s="27">
        <f>ROUND(F356*$G$3,2)</f>
        <v>224.74</v>
      </c>
      <c r="I356" s="16"/>
    </row>
    <row r="357" spans="1:9" x14ac:dyDescent="0.25">
      <c r="A357" s="18" t="s">
        <v>173</v>
      </c>
      <c r="B357" s="18" t="s">
        <v>401</v>
      </c>
      <c r="C357" s="20" t="s">
        <v>15</v>
      </c>
      <c r="D357" s="21">
        <v>1</v>
      </c>
      <c r="E357" s="17">
        <f t="shared" ref="E357:E360" si="89">I357</f>
        <v>160.79690000000002</v>
      </c>
      <c r="F357" s="17">
        <f>ROUND(E357*D357,2)</f>
        <v>160.80000000000001</v>
      </c>
      <c r="G357" s="28"/>
      <c r="I357" s="17">
        <v>160.79690000000002</v>
      </c>
    </row>
    <row r="358" spans="1:9" x14ac:dyDescent="0.25">
      <c r="A358" s="18" t="s">
        <v>173</v>
      </c>
      <c r="B358" s="18" t="s">
        <v>402</v>
      </c>
      <c r="C358" s="20" t="s">
        <v>15</v>
      </c>
      <c r="D358" s="21">
        <v>3</v>
      </c>
      <c r="E358" s="17">
        <f t="shared" si="89"/>
        <v>5.48</v>
      </c>
      <c r="F358" s="17">
        <f>ROUND(E358*D358,2)</f>
        <v>16.440000000000001</v>
      </c>
      <c r="G358" s="28"/>
      <c r="I358" s="17">
        <v>5.48</v>
      </c>
    </row>
    <row r="359" spans="1:9" x14ac:dyDescent="0.25">
      <c r="A359" s="18" t="s">
        <v>173</v>
      </c>
      <c r="B359" s="18" t="s">
        <v>16</v>
      </c>
      <c r="C359" s="20" t="s">
        <v>17</v>
      </c>
      <c r="D359" s="21">
        <f t="shared" ref="D359:D360" si="90">5/60</f>
        <v>8.3333333333333329E-2</v>
      </c>
      <c r="E359" s="17">
        <f t="shared" si="89"/>
        <v>19.760000000000002</v>
      </c>
      <c r="F359" s="17">
        <f>ROUND(E359*D359,2)</f>
        <v>1.65</v>
      </c>
      <c r="G359" s="28"/>
      <c r="I359" s="17">
        <v>19.760000000000002</v>
      </c>
    </row>
    <row r="360" spans="1:9" x14ac:dyDescent="0.25">
      <c r="A360" s="18" t="s">
        <v>173</v>
      </c>
      <c r="B360" s="18" t="s">
        <v>18</v>
      </c>
      <c r="C360" s="20" t="s">
        <v>17</v>
      </c>
      <c r="D360" s="21">
        <f t="shared" si="90"/>
        <v>8.3333333333333329E-2</v>
      </c>
      <c r="E360" s="17">
        <f t="shared" si="89"/>
        <v>24.66</v>
      </c>
      <c r="F360" s="17">
        <f>ROUND(E360*D360,2)</f>
        <v>2.06</v>
      </c>
      <c r="G360" s="28"/>
      <c r="I360" s="17">
        <v>24.66</v>
      </c>
    </row>
    <row r="361" spans="1:9" ht="60" x14ac:dyDescent="0.25">
      <c r="A361" s="11" t="s">
        <v>175</v>
      </c>
      <c r="B361" s="12" t="s">
        <v>176</v>
      </c>
      <c r="C361" s="13" t="s">
        <v>630</v>
      </c>
      <c r="D361" s="14"/>
      <c r="E361" s="15"/>
      <c r="F361" s="16">
        <f>SUM(F362:F364)</f>
        <v>141.04000000000002</v>
      </c>
      <c r="G361" s="27">
        <f>ROUND(F361*$G$3,2)</f>
        <v>175.17</v>
      </c>
      <c r="I361" s="16"/>
    </row>
    <row r="362" spans="1:9" x14ac:dyDescent="0.25">
      <c r="A362" s="18" t="s">
        <v>175</v>
      </c>
      <c r="B362" s="18" t="s">
        <v>176</v>
      </c>
      <c r="C362" s="20" t="s">
        <v>15</v>
      </c>
      <c r="D362" s="21">
        <v>1</v>
      </c>
      <c r="E362" s="17">
        <f t="shared" ref="E362:E364" si="91">I362</f>
        <v>137.33260000000001</v>
      </c>
      <c r="F362" s="17">
        <f>ROUND(E362*D362,2)</f>
        <v>137.33000000000001</v>
      </c>
      <c r="G362" s="28"/>
      <c r="I362" s="17">
        <v>137.33260000000001</v>
      </c>
    </row>
    <row r="363" spans="1:9" x14ac:dyDescent="0.25">
      <c r="A363" s="18" t="s">
        <v>175</v>
      </c>
      <c r="B363" s="18" t="s">
        <v>16</v>
      </c>
      <c r="C363" s="20" t="s">
        <v>17</v>
      </c>
      <c r="D363" s="21">
        <f t="shared" ref="D363:D364" si="92">5/60</f>
        <v>8.3333333333333329E-2</v>
      </c>
      <c r="E363" s="17">
        <f t="shared" si="91"/>
        <v>19.760000000000002</v>
      </c>
      <c r="F363" s="17">
        <f>ROUND(E363*D363,2)</f>
        <v>1.65</v>
      </c>
      <c r="G363" s="28"/>
      <c r="I363" s="17">
        <v>19.760000000000002</v>
      </c>
    </row>
    <row r="364" spans="1:9" x14ac:dyDescent="0.25">
      <c r="A364" s="18" t="s">
        <v>175</v>
      </c>
      <c r="B364" s="18" t="s">
        <v>18</v>
      </c>
      <c r="C364" s="20" t="s">
        <v>17</v>
      </c>
      <c r="D364" s="21">
        <f t="shared" si="92"/>
        <v>8.3333333333333329E-2</v>
      </c>
      <c r="E364" s="17">
        <f t="shared" si="91"/>
        <v>24.66</v>
      </c>
      <c r="F364" s="17">
        <f>ROUND(E364*D364,2)</f>
        <v>2.06</v>
      </c>
      <c r="G364" s="28"/>
      <c r="I364" s="17">
        <v>24.66</v>
      </c>
    </row>
    <row r="365" spans="1:9" ht="24" x14ac:dyDescent="0.25">
      <c r="A365" s="11" t="s">
        <v>177</v>
      </c>
      <c r="B365" s="12" t="s">
        <v>403</v>
      </c>
      <c r="C365" s="13" t="s">
        <v>630</v>
      </c>
      <c r="D365" s="14"/>
      <c r="E365" s="15"/>
      <c r="F365" s="16">
        <f>SUM(F366:F368)</f>
        <v>159.26</v>
      </c>
      <c r="G365" s="27">
        <f>ROUND(F365*$G$3,2)</f>
        <v>197.8</v>
      </c>
      <c r="I365" s="16"/>
    </row>
    <row r="366" spans="1:9" x14ac:dyDescent="0.25">
      <c r="A366" s="18" t="s">
        <v>177</v>
      </c>
      <c r="B366" s="18" t="s">
        <v>403</v>
      </c>
      <c r="C366" s="20" t="s">
        <v>15</v>
      </c>
      <c r="D366" s="21">
        <v>1</v>
      </c>
      <c r="E366" s="17">
        <f t="shared" ref="E366:E368" si="93">I366</f>
        <v>144.59789999999998</v>
      </c>
      <c r="F366" s="17">
        <f>ROUND(E366*D366,2)</f>
        <v>144.6</v>
      </c>
      <c r="G366" s="28"/>
      <c r="I366" s="17">
        <v>144.59789999999998</v>
      </c>
    </row>
    <row r="367" spans="1:9" x14ac:dyDescent="0.25">
      <c r="A367" s="18" t="s">
        <v>177</v>
      </c>
      <c r="B367" s="18" t="s">
        <v>16</v>
      </c>
      <c r="C367" s="20" t="s">
        <v>17</v>
      </c>
      <c r="D367" s="21">
        <v>0.33</v>
      </c>
      <c r="E367" s="17">
        <f t="shared" si="93"/>
        <v>19.760000000000002</v>
      </c>
      <c r="F367" s="17">
        <f>ROUND(E367*D367,2)</f>
        <v>6.52</v>
      </c>
      <c r="G367" s="28"/>
      <c r="I367" s="17">
        <v>19.760000000000002</v>
      </c>
    </row>
    <row r="368" spans="1:9" x14ac:dyDescent="0.25">
      <c r="A368" s="18" t="s">
        <v>177</v>
      </c>
      <c r="B368" s="18" t="s">
        <v>18</v>
      </c>
      <c r="C368" s="20" t="s">
        <v>17</v>
      </c>
      <c r="D368" s="21">
        <v>0.33</v>
      </c>
      <c r="E368" s="17">
        <f t="shared" si="93"/>
        <v>24.66</v>
      </c>
      <c r="F368" s="17">
        <f>ROUND(E368*D368,2)</f>
        <v>8.14</v>
      </c>
      <c r="G368" s="28"/>
      <c r="I368" s="17">
        <v>24.66</v>
      </c>
    </row>
    <row r="369" spans="1:9" ht="96" x14ac:dyDescent="0.25">
      <c r="A369" s="11" t="s">
        <v>178</v>
      </c>
      <c r="B369" s="12" t="s">
        <v>179</v>
      </c>
      <c r="C369" s="13" t="s">
        <v>630</v>
      </c>
      <c r="D369" s="14"/>
      <c r="E369" s="15"/>
      <c r="F369" s="16">
        <f>SUM(F370:F372)</f>
        <v>206.9</v>
      </c>
      <c r="G369" s="27">
        <f>ROUND(F369*$G$3,2)</f>
        <v>256.97000000000003</v>
      </c>
      <c r="I369" s="16"/>
    </row>
    <row r="370" spans="1:9" x14ac:dyDescent="0.25">
      <c r="A370" s="18" t="s">
        <v>178</v>
      </c>
      <c r="B370" s="18" t="s">
        <v>179</v>
      </c>
      <c r="C370" s="20" t="s">
        <v>15</v>
      </c>
      <c r="D370" s="21">
        <v>1</v>
      </c>
      <c r="E370" s="17">
        <f t="shared" ref="E370:E372" si="94">I370</f>
        <v>184.68800000000002</v>
      </c>
      <c r="F370" s="17">
        <f>ROUND(E370*D370,2)</f>
        <v>184.69</v>
      </c>
      <c r="G370" s="28"/>
      <c r="I370" s="17">
        <v>184.68800000000002</v>
      </c>
    </row>
    <row r="371" spans="1:9" x14ac:dyDescent="0.25">
      <c r="A371" s="18" t="s">
        <v>178</v>
      </c>
      <c r="B371" s="18" t="s">
        <v>16</v>
      </c>
      <c r="C371" s="20" t="s">
        <v>17</v>
      </c>
      <c r="D371" s="21">
        <v>0.5</v>
      </c>
      <c r="E371" s="17">
        <f t="shared" si="94"/>
        <v>19.760000000000002</v>
      </c>
      <c r="F371" s="17">
        <f>ROUND(E371*D371,2)</f>
        <v>9.8800000000000008</v>
      </c>
      <c r="G371" s="28"/>
      <c r="I371" s="17">
        <v>19.760000000000002</v>
      </c>
    </row>
    <row r="372" spans="1:9" x14ac:dyDescent="0.25">
      <c r="A372" s="18" t="s">
        <v>178</v>
      </c>
      <c r="B372" s="18" t="s">
        <v>18</v>
      </c>
      <c r="C372" s="20" t="s">
        <v>17</v>
      </c>
      <c r="D372" s="21">
        <v>0.5</v>
      </c>
      <c r="E372" s="17">
        <f t="shared" si="94"/>
        <v>24.66</v>
      </c>
      <c r="F372" s="17">
        <f>ROUND(E372*D372,2)</f>
        <v>12.33</v>
      </c>
      <c r="G372" s="28"/>
      <c r="I372" s="17">
        <v>24.66</v>
      </c>
    </row>
    <row r="373" spans="1:9" ht="96" x14ac:dyDescent="0.25">
      <c r="A373" s="11" t="s">
        <v>180</v>
      </c>
      <c r="B373" s="12" t="s">
        <v>181</v>
      </c>
      <c r="C373" s="13" t="s">
        <v>630</v>
      </c>
      <c r="D373" s="14"/>
      <c r="E373" s="15"/>
      <c r="F373" s="16">
        <f>SUM(F374:F376)</f>
        <v>114.55999999999999</v>
      </c>
      <c r="G373" s="27">
        <f>ROUND(F373*$G$3,2)</f>
        <v>142.28</v>
      </c>
      <c r="I373" s="16"/>
    </row>
    <row r="374" spans="1:9" x14ac:dyDescent="0.25">
      <c r="A374" s="18" t="s">
        <v>180</v>
      </c>
      <c r="B374" s="18" t="s">
        <v>181</v>
      </c>
      <c r="C374" s="20" t="s">
        <v>15</v>
      </c>
      <c r="D374" s="21">
        <v>1</v>
      </c>
      <c r="E374" s="17">
        <f t="shared" ref="E374:E376" si="95">I374</f>
        <v>92.353699999999989</v>
      </c>
      <c r="F374" s="17">
        <f>ROUND(E374*D374,2)</f>
        <v>92.35</v>
      </c>
      <c r="G374" s="28"/>
      <c r="I374" s="17">
        <v>92.353699999999989</v>
      </c>
    </row>
    <row r="375" spans="1:9" x14ac:dyDescent="0.25">
      <c r="A375" s="18" t="s">
        <v>180</v>
      </c>
      <c r="B375" s="18" t="s">
        <v>16</v>
      </c>
      <c r="C375" s="20" t="s">
        <v>17</v>
      </c>
      <c r="D375" s="21">
        <v>0.5</v>
      </c>
      <c r="E375" s="17">
        <f t="shared" si="95"/>
        <v>19.760000000000002</v>
      </c>
      <c r="F375" s="17">
        <f>ROUND(E375*D375,2)</f>
        <v>9.8800000000000008</v>
      </c>
      <c r="G375" s="28"/>
      <c r="I375" s="17">
        <v>19.760000000000002</v>
      </c>
    </row>
    <row r="376" spans="1:9" x14ac:dyDescent="0.25">
      <c r="A376" s="18" t="s">
        <v>180</v>
      </c>
      <c r="B376" s="18" t="s">
        <v>18</v>
      </c>
      <c r="C376" s="20" t="s">
        <v>17</v>
      </c>
      <c r="D376" s="21">
        <v>0.5</v>
      </c>
      <c r="E376" s="17">
        <f t="shared" si="95"/>
        <v>24.66</v>
      </c>
      <c r="F376" s="17">
        <f>ROUND(E376*D376,2)</f>
        <v>12.33</v>
      </c>
      <c r="G376" s="28"/>
      <c r="I376" s="17">
        <v>24.66</v>
      </c>
    </row>
    <row r="377" spans="1:9" ht="72" x14ac:dyDescent="0.25">
      <c r="A377" s="11" t="s">
        <v>182</v>
      </c>
      <c r="B377" s="12" t="s">
        <v>183</v>
      </c>
      <c r="C377" s="13" t="s">
        <v>630</v>
      </c>
      <c r="D377" s="14"/>
      <c r="E377" s="15"/>
      <c r="F377" s="16">
        <f>SUM(F378:F380)</f>
        <v>147.61000000000001</v>
      </c>
      <c r="G377" s="27">
        <f>ROUND(F377*$G$3,2)</f>
        <v>183.33</v>
      </c>
      <c r="I377" s="16"/>
    </row>
    <row r="378" spans="1:9" x14ac:dyDescent="0.25">
      <c r="A378" s="18" t="s">
        <v>182</v>
      </c>
      <c r="B378" s="18" t="s">
        <v>183</v>
      </c>
      <c r="C378" s="20" t="s">
        <v>15</v>
      </c>
      <c r="D378" s="21">
        <v>1</v>
      </c>
      <c r="E378" s="17">
        <f t="shared" ref="E378:E380" si="96">I378</f>
        <v>125.4016</v>
      </c>
      <c r="F378" s="17">
        <f>ROUND(E378*D378,2)</f>
        <v>125.4</v>
      </c>
      <c r="G378" s="28"/>
      <c r="I378" s="17">
        <v>125.4016</v>
      </c>
    </row>
    <row r="379" spans="1:9" x14ac:dyDescent="0.25">
      <c r="A379" s="18" t="s">
        <v>182</v>
      </c>
      <c r="B379" s="18" t="s">
        <v>16</v>
      </c>
      <c r="C379" s="20" t="s">
        <v>17</v>
      </c>
      <c r="D379" s="21">
        <v>0.5</v>
      </c>
      <c r="E379" s="17">
        <f t="shared" si="96"/>
        <v>19.760000000000002</v>
      </c>
      <c r="F379" s="17">
        <f>ROUND(E379*D379,2)</f>
        <v>9.8800000000000008</v>
      </c>
      <c r="G379" s="28"/>
      <c r="I379" s="17">
        <v>19.760000000000002</v>
      </c>
    </row>
    <row r="380" spans="1:9" x14ac:dyDescent="0.25">
      <c r="A380" s="18" t="s">
        <v>182</v>
      </c>
      <c r="B380" s="18" t="s">
        <v>18</v>
      </c>
      <c r="C380" s="20" t="s">
        <v>17</v>
      </c>
      <c r="D380" s="21">
        <v>0.5</v>
      </c>
      <c r="E380" s="17">
        <f t="shared" si="96"/>
        <v>24.66</v>
      </c>
      <c r="F380" s="17">
        <f>ROUND(E380*D380,2)</f>
        <v>12.33</v>
      </c>
      <c r="G380" s="28"/>
      <c r="I380" s="17">
        <v>24.66</v>
      </c>
    </row>
    <row r="381" spans="1:9" ht="72" x14ac:dyDescent="0.25">
      <c r="A381" s="11" t="s">
        <v>184</v>
      </c>
      <c r="B381" s="12" t="s">
        <v>185</v>
      </c>
      <c r="C381" s="13" t="s">
        <v>630</v>
      </c>
      <c r="D381" s="14"/>
      <c r="E381" s="15"/>
      <c r="F381" s="16">
        <f>SUM(F382:F384)</f>
        <v>203.29000000000002</v>
      </c>
      <c r="G381" s="27">
        <f>ROUND(F381*$G$3,2)</f>
        <v>252.49</v>
      </c>
      <c r="I381" s="16"/>
    </row>
    <row r="382" spans="1:9" x14ac:dyDescent="0.25">
      <c r="A382" s="18" t="s">
        <v>184</v>
      </c>
      <c r="B382" s="18" t="s">
        <v>185</v>
      </c>
      <c r="C382" s="20" t="s">
        <v>15</v>
      </c>
      <c r="D382" s="21">
        <v>1</v>
      </c>
      <c r="E382" s="17">
        <f t="shared" ref="E382:E384" si="97">I382</f>
        <v>188.62620000000001</v>
      </c>
      <c r="F382" s="17">
        <f>ROUND(E382*D382,2)</f>
        <v>188.63</v>
      </c>
      <c r="G382" s="28"/>
      <c r="I382" s="17">
        <v>188.62620000000001</v>
      </c>
    </row>
    <row r="383" spans="1:9" x14ac:dyDescent="0.25">
      <c r="A383" s="18" t="s">
        <v>184</v>
      </c>
      <c r="B383" s="18" t="s">
        <v>16</v>
      </c>
      <c r="C383" s="20" t="s">
        <v>17</v>
      </c>
      <c r="D383" s="21">
        <v>0.33</v>
      </c>
      <c r="E383" s="17">
        <f t="shared" si="97"/>
        <v>19.760000000000002</v>
      </c>
      <c r="F383" s="17">
        <f>ROUND(E383*D383,2)</f>
        <v>6.52</v>
      </c>
      <c r="G383" s="28"/>
      <c r="I383" s="17">
        <v>19.760000000000002</v>
      </c>
    </row>
    <row r="384" spans="1:9" x14ac:dyDescent="0.25">
      <c r="A384" s="18" t="s">
        <v>184</v>
      </c>
      <c r="B384" s="18" t="s">
        <v>18</v>
      </c>
      <c r="C384" s="20" t="s">
        <v>17</v>
      </c>
      <c r="D384" s="21">
        <v>0.33</v>
      </c>
      <c r="E384" s="17">
        <f t="shared" si="97"/>
        <v>24.66</v>
      </c>
      <c r="F384" s="17">
        <f>ROUND(E384*D384,2)</f>
        <v>8.14</v>
      </c>
      <c r="G384" s="28"/>
      <c r="I384" s="17">
        <v>24.66</v>
      </c>
    </row>
    <row r="385" spans="1:9" ht="96" x14ac:dyDescent="0.25">
      <c r="A385" s="11" t="s">
        <v>186</v>
      </c>
      <c r="B385" s="12" t="s">
        <v>187</v>
      </c>
      <c r="C385" s="13" t="s">
        <v>630</v>
      </c>
      <c r="D385" s="14"/>
      <c r="E385" s="15"/>
      <c r="F385" s="16">
        <f>SUM(F386:F388)</f>
        <v>120.44</v>
      </c>
      <c r="G385" s="27">
        <f>ROUND(F385*$G$3,2)</f>
        <v>149.59</v>
      </c>
      <c r="I385" s="16"/>
    </row>
    <row r="386" spans="1:9" x14ac:dyDescent="0.25">
      <c r="A386" s="18" t="s">
        <v>186</v>
      </c>
      <c r="B386" s="18" t="s">
        <v>187</v>
      </c>
      <c r="C386" s="20" t="s">
        <v>15</v>
      </c>
      <c r="D386" s="21">
        <v>1</v>
      </c>
      <c r="E386" s="17">
        <f t="shared" ref="E386:E388" si="98">I386</f>
        <v>105.77849999999999</v>
      </c>
      <c r="F386" s="17">
        <f>ROUND(E386*D386,2)</f>
        <v>105.78</v>
      </c>
      <c r="G386" s="28"/>
      <c r="I386" s="17">
        <v>105.77849999999999</v>
      </c>
    </row>
    <row r="387" spans="1:9" x14ac:dyDescent="0.25">
      <c r="A387" s="18" t="s">
        <v>186</v>
      </c>
      <c r="B387" s="18" t="s">
        <v>16</v>
      </c>
      <c r="C387" s="20" t="s">
        <v>17</v>
      </c>
      <c r="D387" s="21">
        <v>0.33</v>
      </c>
      <c r="E387" s="17">
        <f t="shared" si="98"/>
        <v>19.760000000000002</v>
      </c>
      <c r="F387" s="17">
        <f>ROUND(E387*D387,2)</f>
        <v>6.52</v>
      </c>
      <c r="G387" s="28"/>
      <c r="I387" s="17">
        <v>19.760000000000002</v>
      </c>
    </row>
    <row r="388" spans="1:9" x14ac:dyDescent="0.25">
      <c r="A388" s="18" t="s">
        <v>186</v>
      </c>
      <c r="B388" s="18" t="s">
        <v>18</v>
      </c>
      <c r="C388" s="20" t="s">
        <v>17</v>
      </c>
      <c r="D388" s="21">
        <v>0.33</v>
      </c>
      <c r="E388" s="17">
        <f t="shared" si="98"/>
        <v>24.66</v>
      </c>
      <c r="F388" s="17">
        <f>ROUND(E388*D388,2)</f>
        <v>8.14</v>
      </c>
      <c r="G388" s="28"/>
      <c r="I388" s="17">
        <v>24.66</v>
      </c>
    </row>
    <row r="389" spans="1:9" ht="48" x14ac:dyDescent="0.25">
      <c r="A389" s="11" t="s">
        <v>188</v>
      </c>
      <c r="B389" s="12" t="s">
        <v>189</v>
      </c>
      <c r="C389" s="13" t="s">
        <v>630</v>
      </c>
      <c r="D389" s="14"/>
      <c r="E389" s="15"/>
      <c r="F389" s="16">
        <f>SUM(F390:F392)</f>
        <v>46.3</v>
      </c>
      <c r="G389" s="27">
        <f>ROUND(F389*$G$3,2)</f>
        <v>57.5</v>
      </c>
      <c r="I389" s="16"/>
    </row>
    <row r="390" spans="1:9" x14ac:dyDescent="0.25">
      <c r="A390" s="18" t="s">
        <v>188</v>
      </c>
      <c r="B390" s="18" t="s">
        <v>189</v>
      </c>
      <c r="C390" s="20" t="s">
        <v>15</v>
      </c>
      <c r="D390" s="21">
        <v>1</v>
      </c>
      <c r="E390" s="17">
        <f t="shared" ref="E390:E392" si="99">I390</f>
        <v>24.094799999999999</v>
      </c>
      <c r="F390" s="17">
        <f>ROUND(E390*D390,2)</f>
        <v>24.09</v>
      </c>
      <c r="G390" s="28"/>
      <c r="I390" s="17">
        <v>24.094799999999999</v>
      </c>
    </row>
    <row r="391" spans="1:9" x14ac:dyDescent="0.25">
      <c r="A391" s="18" t="s">
        <v>188</v>
      </c>
      <c r="B391" s="18" t="s">
        <v>16</v>
      </c>
      <c r="C391" s="20" t="s">
        <v>17</v>
      </c>
      <c r="D391" s="21">
        <v>0.5</v>
      </c>
      <c r="E391" s="17">
        <f t="shared" si="99"/>
        <v>19.760000000000002</v>
      </c>
      <c r="F391" s="17">
        <f>ROUND(E391*D391,2)</f>
        <v>9.8800000000000008</v>
      </c>
      <c r="G391" s="28"/>
      <c r="I391" s="17">
        <v>19.760000000000002</v>
      </c>
    </row>
    <row r="392" spans="1:9" x14ac:dyDescent="0.25">
      <c r="A392" s="18" t="s">
        <v>188</v>
      </c>
      <c r="B392" s="18" t="s">
        <v>18</v>
      </c>
      <c r="C392" s="20" t="s">
        <v>17</v>
      </c>
      <c r="D392" s="21">
        <v>0.5</v>
      </c>
      <c r="E392" s="17">
        <f t="shared" si="99"/>
        <v>24.66</v>
      </c>
      <c r="F392" s="17">
        <f>ROUND(E392*D392,2)</f>
        <v>12.33</v>
      </c>
      <c r="G392" s="28"/>
      <c r="I392" s="17">
        <v>24.66</v>
      </c>
    </row>
    <row r="393" spans="1:9" ht="84" x14ac:dyDescent="0.25">
      <c r="A393" s="11" t="s">
        <v>190</v>
      </c>
      <c r="B393" s="12" t="s">
        <v>191</v>
      </c>
      <c r="C393" s="13" t="s">
        <v>630</v>
      </c>
      <c r="D393" s="14"/>
      <c r="E393" s="15"/>
      <c r="F393" s="16">
        <f>SUM(F394:F396)</f>
        <v>623.92000000000007</v>
      </c>
      <c r="G393" s="27">
        <f>ROUND(F393*$G$3,2)</f>
        <v>774.91</v>
      </c>
      <c r="I393" s="16"/>
    </row>
    <row r="394" spans="1:9" x14ac:dyDescent="0.25">
      <c r="A394" s="18" t="s">
        <v>190</v>
      </c>
      <c r="B394" s="18" t="s">
        <v>191</v>
      </c>
      <c r="C394" s="20" t="s">
        <v>15</v>
      </c>
      <c r="D394" s="21">
        <v>1</v>
      </c>
      <c r="E394" s="17">
        <f t="shared" ref="E394:E396" si="100">I394</f>
        <v>601.71040000000005</v>
      </c>
      <c r="F394" s="17">
        <f>ROUND(E394*D394,2)</f>
        <v>601.71</v>
      </c>
      <c r="G394" s="28"/>
      <c r="I394" s="17">
        <v>601.71040000000005</v>
      </c>
    </row>
    <row r="395" spans="1:9" x14ac:dyDescent="0.25">
      <c r="A395" s="18" t="s">
        <v>190</v>
      </c>
      <c r="B395" s="18" t="s">
        <v>16</v>
      </c>
      <c r="C395" s="20" t="s">
        <v>17</v>
      </c>
      <c r="D395" s="21">
        <v>0.5</v>
      </c>
      <c r="E395" s="17">
        <f t="shared" si="100"/>
        <v>19.760000000000002</v>
      </c>
      <c r="F395" s="17">
        <f>ROUND(E395*D395,2)</f>
        <v>9.8800000000000008</v>
      </c>
      <c r="G395" s="28"/>
      <c r="I395" s="17">
        <v>19.760000000000002</v>
      </c>
    </row>
    <row r="396" spans="1:9" x14ac:dyDescent="0.25">
      <c r="A396" s="18" t="s">
        <v>190</v>
      </c>
      <c r="B396" s="18" t="s">
        <v>18</v>
      </c>
      <c r="C396" s="20" t="s">
        <v>17</v>
      </c>
      <c r="D396" s="21">
        <v>0.5</v>
      </c>
      <c r="E396" s="17">
        <f t="shared" si="100"/>
        <v>24.66</v>
      </c>
      <c r="F396" s="17">
        <f>ROUND(E396*D396,2)</f>
        <v>12.33</v>
      </c>
      <c r="G396" s="28"/>
      <c r="I396" s="17">
        <v>24.66</v>
      </c>
    </row>
    <row r="397" spans="1:9" ht="96" x14ac:dyDescent="0.25">
      <c r="A397" s="11" t="s">
        <v>192</v>
      </c>
      <c r="B397" s="12" t="s">
        <v>193</v>
      </c>
      <c r="C397" s="13" t="s">
        <v>630</v>
      </c>
      <c r="D397" s="14"/>
      <c r="E397" s="15"/>
      <c r="F397" s="16">
        <f>SUM(F398:F400)</f>
        <v>69.59</v>
      </c>
      <c r="G397" s="27">
        <f>ROUND(F397*$G$3,2)</f>
        <v>86.43</v>
      </c>
      <c r="I397" s="16"/>
    </row>
    <row r="398" spans="1:9" x14ac:dyDescent="0.25">
      <c r="A398" s="20" t="s">
        <v>192</v>
      </c>
      <c r="B398" s="18" t="s">
        <v>193</v>
      </c>
      <c r="C398" s="20" t="s">
        <v>15</v>
      </c>
      <c r="D398" s="21">
        <v>1</v>
      </c>
      <c r="E398" s="17">
        <f t="shared" ref="E398:E400" si="101">I398</f>
        <v>47.384500000000003</v>
      </c>
      <c r="F398" s="17">
        <f>ROUND(E398*D398,2)</f>
        <v>47.38</v>
      </c>
      <c r="G398" s="28"/>
      <c r="I398" s="17">
        <v>47.384500000000003</v>
      </c>
    </row>
    <row r="399" spans="1:9" x14ac:dyDescent="0.25">
      <c r="A399" s="20" t="s">
        <v>192</v>
      </c>
      <c r="B399" s="18" t="s">
        <v>16</v>
      </c>
      <c r="C399" s="20" t="s">
        <v>17</v>
      </c>
      <c r="D399" s="21">
        <v>0.5</v>
      </c>
      <c r="E399" s="17">
        <f t="shared" si="101"/>
        <v>19.760000000000002</v>
      </c>
      <c r="F399" s="17">
        <f>ROUND(E399*D399,2)</f>
        <v>9.8800000000000008</v>
      </c>
      <c r="G399" s="28"/>
      <c r="I399" s="17">
        <v>19.760000000000002</v>
      </c>
    </row>
    <row r="400" spans="1:9" x14ac:dyDescent="0.25">
      <c r="A400" s="20" t="s">
        <v>192</v>
      </c>
      <c r="B400" s="18" t="s">
        <v>18</v>
      </c>
      <c r="C400" s="20" t="s">
        <v>17</v>
      </c>
      <c r="D400" s="21">
        <v>0.5</v>
      </c>
      <c r="E400" s="17">
        <f t="shared" si="101"/>
        <v>24.66</v>
      </c>
      <c r="F400" s="17">
        <f>ROUND(E400*D400,2)</f>
        <v>12.33</v>
      </c>
      <c r="G400" s="28"/>
      <c r="I400" s="17">
        <v>24.66</v>
      </c>
    </row>
    <row r="401" spans="1:9" ht="96" x14ac:dyDescent="0.25">
      <c r="A401" s="11" t="s">
        <v>194</v>
      </c>
      <c r="B401" s="12" t="s">
        <v>195</v>
      </c>
      <c r="C401" s="13" t="s">
        <v>630</v>
      </c>
      <c r="D401" s="14"/>
      <c r="E401" s="15"/>
      <c r="F401" s="16">
        <f>SUM(F402:F404)</f>
        <v>98.86</v>
      </c>
      <c r="G401" s="27">
        <f>ROUND(F401*$G$3,2)</f>
        <v>122.78</v>
      </c>
      <c r="I401" s="16"/>
    </row>
    <row r="402" spans="1:9" x14ac:dyDescent="0.25">
      <c r="A402" s="18" t="s">
        <v>194</v>
      </c>
      <c r="B402" s="18" t="s">
        <v>195</v>
      </c>
      <c r="C402" s="20" t="s">
        <v>15</v>
      </c>
      <c r="D402" s="21">
        <v>1</v>
      </c>
      <c r="E402" s="17">
        <f t="shared" ref="E402:E404" si="102">I402</f>
        <v>76.6494</v>
      </c>
      <c r="F402" s="17">
        <f>ROUND(E402*D402,2)</f>
        <v>76.650000000000006</v>
      </c>
      <c r="G402" s="28"/>
      <c r="I402" s="17">
        <v>76.6494</v>
      </c>
    </row>
    <row r="403" spans="1:9" x14ac:dyDescent="0.25">
      <c r="A403" s="18" t="s">
        <v>194</v>
      </c>
      <c r="B403" s="18" t="s">
        <v>16</v>
      </c>
      <c r="C403" s="20" t="s">
        <v>17</v>
      </c>
      <c r="D403" s="21">
        <v>0.5</v>
      </c>
      <c r="E403" s="17">
        <f t="shared" si="102"/>
        <v>19.760000000000002</v>
      </c>
      <c r="F403" s="17">
        <f>ROUND(E403*D403,2)</f>
        <v>9.8800000000000008</v>
      </c>
      <c r="G403" s="28"/>
      <c r="I403" s="17">
        <v>19.760000000000002</v>
      </c>
    </row>
    <row r="404" spans="1:9" x14ac:dyDescent="0.25">
      <c r="A404" s="18" t="s">
        <v>194</v>
      </c>
      <c r="B404" s="18" t="s">
        <v>18</v>
      </c>
      <c r="C404" s="20" t="s">
        <v>17</v>
      </c>
      <c r="D404" s="21">
        <v>0.5</v>
      </c>
      <c r="E404" s="17">
        <f t="shared" si="102"/>
        <v>24.66</v>
      </c>
      <c r="F404" s="17">
        <f>ROUND(E404*D404,2)</f>
        <v>12.33</v>
      </c>
      <c r="G404" s="28"/>
      <c r="I404" s="17">
        <v>24.66</v>
      </c>
    </row>
    <row r="405" spans="1:9" ht="84" x14ac:dyDescent="0.25">
      <c r="A405" s="11" t="s">
        <v>196</v>
      </c>
      <c r="B405" s="25" t="s">
        <v>197</v>
      </c>
      <c r="C405" s="13" t="s">
        <v>630</v>
      </c>
      <c r="D405" s="14"/>
      <c r="E405" s="15"/>
      <c r="F405" s="16">
        <f>SUM(F406:F408)</f>
        <v>346.59999999999997</v>
      </c>
      <c r="G405" s="27">
        <f>ROUND(F405*$G$3,2)</f>
        <v>430.48</v>
      </c>
      <c r="I405" s="16"/>
    </row>
    <row r="406" spans="1:9" x14ac:dyDescent="0.25">
      <c r="A406" s="18" t="s">
        <v>196</v>
      </c>
      <c r="B406" s="18" t="s">
        <v>197</v>
      </c>
      <c r="C406" s="20" t="s">
        <v>15</v>
      </c>
      <c r="D406" s="21">
        <v>1</v>
      </c>
      <c r="E406" s="17">
        <f t="shared" ref="E406:E408" si="103">I406</f>
        <v>324.38740000000001</v>
      </c>
      <c r="F406" s="17">
        <f>ROUND(E406*D406,2)</f>
        <v>324.39</v>
      </c>
      <c r="G406" s="28"/>
      <c r="I406" s="17">
        <v>324.38740000000001</v>
      </c>
    </row>
    <row r="407" spans="1:9" x14ac:dyDescent="0.25">
      <c r="A407" s="18" t="s">
        <v>196</v>
      </c>
      <c r="B407" s="18" t="s">
        <v>16</v>
      </c>
      <c r="C407" s="20" t="s">
        <v>17</v>
      </c>
      <c r="D407" s="21">
        <v>0.5</v>
      </c>
      <c r="E407" s="17">
        <f t="shared" si="103"/>
        <v>19.760000000000002</v>
      </c>
      <c r="F407" s="17">
        <f>ROUND(E407*D407,2)</f>
        <v>9.8800000000000008</v>
      </c>
      <c r="G407" s="28"/>
      <c r="I407" s="17">
        <v>19.760000000000002</v>
      </c>
    </row>
    <row r="408" spans="1:9" x14ac:dyDescent="0.25">
      <c r="A408" s="18" t="s">
        <v>196</v>
      </c>
      <c r="B408" s="18" t="s">
        <v>18</v>
      </c>
      <c r="C408" s="20" t="s">
        <v>17</v>
      </c>
      <c r="D408" s="21">
        <v>0.5</v>
      </c>
      <c r="E408" s="17">
        <f t="shared" si="103"/>
        <v>24.66</v>
      </c>
      <c r="F408" s="17">
        <f>ROUND(E408*D408,2)</f>
        <v>12.33</v>
      </c>
      <c r="G408" s="28"/>
      <c r="I408" s="17">
        <v>24.66</v>
      </c>
    </row>
    <row r="409" spans="1:9" ht="96" x14ac:dyDescent="0.25">
      <c r="A409" s="11" t="s">
        <v>198</v>
      </c>
      <c r="B409" s="12" t="s">
        <v>199</v>
      </c>
      <c r="C409" s="13" t="s">
        <v>15</v>
      </c>
      <c r="D409" s="14"/>
      <c r="E409" s="15"/>
      <c r="F409" s="16">
        <f>SUM(F410:F412)</f>
        <v>68.38</v>
      </c>
      <c r="G409" s="27">
        <f>ROUND(F409*$G$3,2)</f>
        <v>84.93</v>
      </c>
      <c r="I409" s="16"/>
    </row>
    <row r="410" spans="1:9" ht="96" x14ac:dyDescent="0.25">
      <c r="A410" s="20" t="s">
        <v>198</v>
      </c>
      <c r="B410" s="24" t="s">
        <v>199</v>
      </c>
      <c r="C410" s="20" t="s">
        <v>15</v>
      </c>
      <c r="D410" s="21">
        <v>1</v>
      </c>
      <c r="E410" s="17">
        <f t="shared" ref="E410:E412" si="104">I410</f>
        <v>53.718600000000002</v>
      </c>
      <c r="F410" s="17">
        <f>ROUND(E410*D410,2)</f>
        <v>53.72</v>
      </c>
      <c r="G410" s="28"/>
      <c r="I410" s="17">
        <v>53.718600000000002</v>
      </c>
    </row>
    <row r="411" spans="1:9" ht="24" x14ac:dyDescent="0.25">
      <c r="A411" s="20" t="s">
        <v>198</v>
      </c>
      <c r="B411" s="24" t="s">
        <v>16</v>
      </c>
      <c r="C411" s="20" t="s">
        <v>17</v>
      </c>
      <c r="D411" s="21">
        <v>0.33</v>
      </c>
      <c r="E411" s="17">
        <f t="shared" si="104"/>
        <v>19.760000000000002</v>
      </c>
      <c r="F411" s="17">
        <f>ROUND(E411*D411,2)</f>
        <v>6.52</v>
      </c>
      <c r="G411" s="28"/>
      <c r="I411" s="17">
        <v>19.760000000000002</v>
      </c>
    </row>
    <row r="412" spans="1:9" x14ac:dyDescent="0.25">
      <c r="A412" s="20" t="s">
        <v>198</v>
      </c>
      <c r="B412" s="24" t="s">
        <v>18</v>
      </c>
      <c r="C412" s="20" t="s">
        <v>17</v>
      </c>
      <c r="D412" s="21">
        <v>0.33</v>
      </c>
      <c r="E412" s="17">
        <f t="shared" si="104"/>
        <v>24.66</v>
      </c>
      <c r="F412" s="17">
        <f>ROUND(E412*D412,2)</f>
        <v>8.14</v>
      </c>
      <c r="G412" s="28"/>
      <c r="I412" s="17">
        <v>24.66</v>
      </c>
    </row>
    <row r="413" spans="1:9" ht="96" x14ac:dyDescent="0.25">
      <c r="A413" s="11" t="s">
        <v>200</v>
      </c>
      <c r="B413" s="25" t="s">
        <v>201</v>
      </c>
      <c r="C413" s="13" t="s">
        <v>15</v>
      </c>
      <c r="D413" s="14"/>
      <c r="E413" s="15"/>
      <c r="F413" s="16">
        <f>SUM(F414:F416)</f>
        <v>95.38</v>
      </c>
      <c r="G413" s="27">
        <f>ROUND(F413*$G$3,2)</f>
        <v>118.46</v>
      </c>
      <c r="I413" s="16"/>
    </row>
    <row r="414" spans="1:9" x14ac:dyDescent="0.25">
      <c r="A414" s="18" t="s">
        <v>200</v>
      </c>
      <c r="B414" s="18" t="s">
        <v>201</v>
      </c>
      <c r="C414" s="20" t="s">
        <v>15</v>
      </c>
      <c r="D414" s="21">
        <v>1</v>
      </c>
      <c r="E414" s="17">
        <f t="shared" ref="E414:E416" si="105">I414</f>
        <v>80.723399999999998</v>
      </c>
      <c r="F414" s="17">
        <f>ROUND(E414*D414,2)</f>
        <v>80.72</v>
      </c>
      <c r="G414" s="28"/>
      <c r="I414" s="17">
        <v>80.723399999999998</v>
      </c>
    </row>
    <row r="415" spans="1:9" x14ac:dyDescent="0.25">
      <c r="A415" s="18" t="s">
        <v>200</v>
      </c>
      <c r="B415" s="18" t="s">
        <v>16</v>
      </c>
      <c r="C415" s="20" t="s">
        <v>17</v>
      </c>
      <c r="D415" s="21">
        <v>0.33</v>
      </c>
      <c r="E415" s="17">
        <f t="shared" si="105"/>
        <v>19.760000000000002</v>
      </c>
      <c r="F415" s="17">
        <f>ROUND(E415*D415,2)</f>
        <v>6.52</v>
      </c>
      <c r="G415" s="28"/>
      <c r="I415" s="17">
        <v>19.760000000000002</v>
      </c>
    </row>
    <row r="416" spans="1:9" x14ac:dyDescent="0.25">
      <c r="A416" s="18" t="s">
        <v>200</v>
      </c>
      <c r="B416" s="18" t="s">
        <v>18</v>
      </c>
      <c r="C416" s="20" t="s">
        <v>17</v>
      </c>
      <c r="D416" s="21">
        <v>0.33</v>
      </c>
      <c r="E416" s="17">
        <f t="shared" si="105"/>
        <v>24.66</v>
      </c>
      <c r="F416" s="17">
        <f>ROUND(E416*D416,2)</f>
        <v>8.14</v>
      </c>
      <c r="G416" s="28"/>
      <c r="I416" s="17">
        <v>24.66</v>
      </c>
    </row>
    <row r="417" spans="1:9" ht="84" x14ac:dyDescent="0.25">
      <c r="A417" s="11" t="s">
        <v>202</v>
      </c>
      <c r="B417" s="12" t="s">
        <v>203</v>
      </c>
      <c r="C417" s="13" t="s">
        <v>15</v>
      </c>
      <c r="D417" s="14"/>
      <c r="E417" s="15"/>
      <c r="F417" s="16">
        <f>SUM(F418:F420)</f>
        <v>408.91999999999996</v>
      </c>
      <c r="G417" s="27">
        <f>ROUND(F417*$G$3,2)</f>
        <v>507.88</v>
      </c>
      <c r="I417" s="16"/>
    </row>
    <row r="418" spans="1:9" x14ac:dyDescent="0.25">
      <c r="A418" s="18" t="s">
        <v>202</v>
      </c>
      <c r="B418" s="18" t="s">
        <v>203</v>
      </c>
      <c r="C418" s="20" t="s">
        <v>15</v>
      </c>
      <c r="D418" s="21">
        <v>1</v>
      </c>
      <c r="E418" s="17">
        <f t="shared" ref="E418:E420" si="106">I418</f>
        <v>394.25650000000002</v>
      </c>
      <c r="F418" s="17">
        <f>ROUND(E418*D418,2)</f>
        <v>394.26</v>
      </c>
      <c r="G418" s="28"/>
      <c r="I418" s="17">
        <v>394.25650000000002</v>
      </c>
    </row>
    <row r="419" spans="1:9" x14ac:dyDescent="0.25">
      <c r="A419" s="18" t="s">
        <v>202</v>
      </c>
      <c r="B419" s="18" t="s">
        <v>16</v>
      </c>
      <c r="C419" s="20" t="s">
        <v>17</v>
      </c>
      <c r="D419" s="21">
        <v>0.33</v>
      </c>
      <c r="E419" s="17">
        <f t="shared" si="106"/>
        <v>19.760000000000002</v>
      </c>
      <c r="F419" s="17">
        <f>ROUND(E419*D419,2)</f>
        <v>6.52</v>
      </c>
      <c r="G419" s="28"/>
      <c r="I419" s="17">
        <v>19.760000000000002</v>
      </c>
    </row>
    <row r="420" spans="1:9" x14ac:dyDescent="0.25">
      <c r="A420" s="18" t="s">
        <v>202</v>
      </c>
      <c r="B420" s="18" t="s">
        <v>18</v>
      </c>
      <c r="C420" s="20" t="s">
        <v>17</v>
      </c>
      <c r="D420" s="21">
        <v>0.33</v>
      </c>
      <c r="E420" s="17">
        <f t="shared" si="106"/>
        <v>24.66</v>
      </c>
      <c r="F420" s="17">
        <f>ROUND(E420*D420,2)</f>
        <v>8.14</v>
      </c>
      <c r="G420" s="28"/>
      <c r="I420" s="17">
        <v>24.66</v>
      </c>
    </row>
    <row r="421" spans="1:9" ht="24" x14ac:dyDescent="0.25">
      <c r="A421" s="11" t="s">
        <v>204</v>
      </c>
      <c r="B421" s="12" t="s">
        <v>205</v>
      </c>
      <c r="C421" s="13" t="s">
        <v>630</v>
      </c>
      <c r="D421" s="14"/>
      <c r="E421" s="15"/>
      <c r="F421" s="16">
        <f>SUM(F422:F424)</f>
        <v>58.209999999999994</v>
      </c>
      <c r="G421" s="27">
        <f>ROUND(F421*$G$3,2)</f>
        <v>72.3</v>
      </c>
      <c r="I421" s="16"/>
    </row>
    <row r="422" spans="1:9" x14ac:dyDescent="0.25">
      <c r="A422" s="18" t="s">
        <v>204</v>
      </c>
      <c r="B422" s="18" t="s">
        <v>205</v>
      </c>
      <c r="C422" s="20" t="s">
        <v>15</v>
      </c>
      <c r="D422" s="21">
        <v>1</v>
      </c>
      <c r="E422" s="17">
        <f t="shared" ref="E422:E424" si="107">I422</f>
        <v>43.552999999999997</v>
      </c>
      <c r="F422" s="17">
        <f>ROUND(E422*D422,2)</f>
        <v>43.55</v>
      </c>
      <c r="G422" s="28"/>
      <c r="I422" s="17">
        <v>43.552999999999997</v>
      </c>
    </row>
    <row r="423" spans="1:9" x14ac:dyDescent="0.25">
      <c r="A423" s="18" t="s">
        <v>204</v>
      </c>
      <c r="B423" s="18" t="s">
        <v>16</v>
      </c>
      <c r="C423" s="20" t="s">
        <v>17</v>
      </c>
      <c r="D423" s="21">
        <v>0.33</v>
      </c>
      <c r="E423" s="17">
        <f t="shared" si="107"/>
        <v>19.760000000000002</v>
      </c>
      <c r="F423" s="17">
        <f>ROUND(E423*D423,2)</f>
        <v>6.52</v>
      </c>
      <c r="G423" s="28"/>
      <c r="I423" s="17">
        <v>19.760000000000002</v>
      </c>
    </row>
    <row r="424" spans="1:9" x14ac:dyDescent="0.25">
      <c r="A424" s="18" t="s">
        <v>204</v>
      </c>
      <c r="B424" s="18" t="s">
        <v>18</v>
      </c>
      <c r="C424" s="20" t="s">
        <v>17</v>
      </c>
      <c r="D424" s="21">
        <v>0.33</v>
      </c>
      <c r="E424" s="17">
        <f t="shared" si="107"/>
        <v>24.66</v>
      </c>
      <c r="F424" s="17">
        <f>ROUND(E424*D424,2)</f>
        <v>8.14</v>
      </c>
      <c r="G424" s="28"/>
      <c r="I424" s="17">
        <v>24.66</v>
      </c>
    </row>
    <row r="425" spans="1:9" ht="24" x14ac:dyDescent="0.25">
      <c r="A425" s="11" t="s">
        <v>206</v>
      </c>
      <c r="B425" s="12" t="s">
        <v>207</v>
      </c>
      <c r="C425" s="13" t="s">
        <v>630</v>
      </c>
      <c r="D425" s="14"/>
      <c r="E425" s="15"/>
      <c r="F425" s="16">
        <f>SUM(F426:F428)</f>
        <v>37.18</v>
      </c>
      <c r="G425" s="27">
        <f>ROUND(F425*$G$3,2)</f>
        <v>46.18</v>
      </c>
      <c r="I425" s="16"/>
    </row>
    <row r="426" spans="1:9" x14ac:dyDescent="0.25">
      <c r="A426" s="18" t="s">
        <v>206</v>
      </c>
      <c r="B426" s="18" t="s">
        <v>207</v>
      </c>
      <c r="C426" s="20" t="s">
        <v>15</v>
      </c>
      <c r="D426" s="21">
        <v>1</v>
      </c>
      <c r="E426" s="17">
        <f t="shared" ref="E426:E428" si="108">I426</f>
        <v>22.523399999999999</v>
      </c>
      <c r="F426" s="17">
        <f>ROUND(E426*D426,2)</f>
        <v>22.52</v>
      </c>
      <c r="G426" s="28"/>
      <c r="I426" s="17">
        <v>22.523399999999999</v>
      </c>
    </row>
    <row r="427" spans="1:9" x14ac:dyDescent="0.25">
      <c r="A427" s="18" t="s">
        <v>206</v>
      </c>
      <c r="B427" s="18" t="s">
        <v>16</v>
      </c>
      <c r="C427" s="20" t="s">
        <v>17</v>
      </c>
      <c r="D427" s="21">
        <v>0.33</v>
      </c>
      <c r="E427" s="17">
        <f t="shared" si="108"/>
        <v>19.760000000000002</v>
      </c>
      <c r="F427" s="17">
        <f>ROUND(E427*D427,2)</f>
        <v>6.52</v>
      </c>
      <c r="G427" s="28"/>
      <c r="I427" s="17">
        <v>19.760000000000002</v>
      </c>
    </row>
    <row r="428" spans="1:9" x14ac:dyDescent="0.25">
      <c r="A428" s="18" t="s">
        <v>206</v>
      </c>
      <c r="B428" s="18" t="s">
        <v>18</v>
      </c>
      <c r="C428" s="20" t="s">
        <v>17</v>
      </c>
      <c r="D428" s="21">
        <v>0.33</v>
      </c>
      <c r="E428" s="17">
        <f t="shared" si="108"/>
        <v>24.66</v>
      </c>
      <c r="F428" s="17">
        <f>ROUND(E428*D428,2)</f>
        <v>8.14</v>
      </c>
      <c r="G428" s="28"/>
      <c r="I428" s="17">
        <v>24.66</v>
      </c>
    </row>
    <row r="429" spans="1:9" ht="48" x14ac:dyDescent="0.25">
      <c r="A429" s="11" t="s">
        <v>208</v>
      </c>
      <c r="B429" s="12" t="s">
        <v>209</v>
      </c>
      <c r="C429" s="13" t="s">
        <v>15</v>
      </c>
      <c r="D429" s="14"/>
      <c r="E429" s="15" t="s">
        <v>342</v>
      </c>
      <c r="F429" s="16">
        <f>SUM(F430:F432)</f>
        <v>46.379999999999995</v>
      </c>
      <c r="G429" s="27">
        <f>ROUND(F429*$G$3,2)</f>
        <v>57.6</v>
      </c>
      <c r="I429" s="16" t="s">
        <v>342</v>
      </c>
    </row>
    <row r="430" spans="1:9" x14ac:dyDescent="0.25">
      <c r="A430" s="20" t="s">
        <v>208</v>
      </c>
      <c r="B430" s="18" t="s">
        <v>404</v>
      </c>
      <c r="C430" s="20" t="s">
        <v>15</v>
      </c>
      <c r="D430" s="21">
        <v>1</v>
      </c>
      <c r="E430" s="17">
        <f t="shared" ref="E430:E432" si="109">I430</f>
        <v>31.719000000000001</v>
      </c>
      <c r="F430" s="17">
        <f>ROUND(E430*D430,2)</f>
        <v>31.72</v>
      </c>
      <c r="G430" s="28"/>
      <c r="I430" s="17">
        <v>31.719000000000001</v>
      </c>
    </row>
    <row r="431" spans="1:9" x14ac:dyDescent="0.25">
      <c r="A431" s="20" t="s">
        <v>208</v>
      </c>
      <c r="B431" s="18" t="s">
        <v>16</v>
      </c>
      <c r="C431" s="20" t="s">
        <v>17</v>
      </c>
      <c r="D431" s="21">
        <v>0.33</v>
      </c>
      <c r="E431" s="17">
        <f t="shared" si="109"/>
        <v>19.760000000000002</v>
      </c>
      <c r="F431" s="17">
        <f>ROUND(E431*D431,2)</f>
        <v>6.52</v>
      </c>
      <c r="G431" s="28"/>
      <c r="I431" s="17">
        <v>19.760000000000002</v>
      </c>
    </row>
    <row r="432" spans="1:9" x14ac:dyDescent="0.25">
      <c r="A432" s="20" t="s">
        <v>208</v>
      </c>
      <c r="B432" s="18" t="s">
        <v>18</v>
      </c>
      <c r="C432" s="20" t="s">
        <v>17</v>
      </c>
      <c r="D432" s="21">
        <v>0.33</v>
      </c>
      <c r="E432" s="17">
        <f t="shared" si="109"/>
        <v>24.66</v>
      </c>
      <c r="F432" s="17">
        <f>ROUND(E432*D432,2)</f>
        <v>8.14</v>
      </c>
      <c r="G432" s="28"/>
      <c r="I432" s="17">
        <v>24.66</v>
      </c>
    </row>
    <row r="433" spans="1:9" ht="24" x14ac:dyDescent="0.25">
      <c r="A433" s="11" t="s">
        <v>210</v>
      </c>
      <c r="B433" s="12" t="s">
        <v>211</v>
      </c>
      <c r="C433" s="13" t="s">
        <v>630</v>
      </c>
      <c r="D433" s="14"/>
      <c r="E433" s="15"/>
      <c r="F433" s="16">
        <f>SUM(F434:F436)</f>
        <v>49.34</v>
      </c>
      <c r="G433" s="27">
        <f>ROUND(F433*$G$3,2)</f>
        <v>61.28</v>
      </c>
      <c r="I433" s="16"/>
    </row>
    <row r="434" spans="1:9" x14ac:dyDescent="0.25">
      <c r="A434" s="18" t="s">
        <v>210</v>
      </c>
      <c r="B434" s="18" t="s">
        <v>211</v>
      </c>
      <c r="C434" s="20" t="s">
        <v>15</v>
      </c>
      <c r="D434" s="21">
        <v>1</v>
      </c>
      <c r="E434" s="17">
        <f t="shared" ref="E434:E436" si="110">I434</f>
        <v>34.677500000000002</v>
      </c>
      <c r="F434" s="17">
        <f>ROUND(E434*D434,2)</f>
        <v>34.68</v>
      </c>
      <c r="G434" s="28"/>
      <c r="I434" s="17">
        <v>34.677500000000002</v>
      </c>
    </row>
    <row r="435" spans="1:9" x14ac:dyDescent="0.25">
      <c r="A435" s="18" t="s">
        <v>210</v>
      </c>
      <c r="B435" s="18" t="s">
        <v>16</v>
      </c>
      <c r="C435" s="20" t="s">
        <v>17</v>
      </c>
      <c r="D435" s="21">
        <v>0.33</v>
      </c>
      <c r="E435" s="17">
        <f t="shared" si="110"/>
        <v>19.760000000000002</v>
      </c>
      <c r="F435" s="17">
        <f>ROUND(E435*D435,2)</f>
        <v>6.52</v>
      </c>
      <c r="G435" s="28"/>
      <c r="I435" s="17">
        <v>19.760000000000002</v>
      </c>
    </row>
    <row r="436" spans="1:9" x14ac:dyDescent="0.25">
      <c r="A436" s="18" t="s">
        <v>210</v>
      </c>
      <c r="B436" s="18" t="s">
        <v>18</v>
      </c>
      <c r="C436" s="20" t="s">
        <v>17</v>
      </c>
      <c r="D436" s="21">
        <v>0.33</v>
      </c>
      <c r="E436" s="17">
        <f t="shared" si="110"/>
        <v>24.66</v>
      </c>
      <c r="F436" s="17">
        <f>ROUND(E436*D436,2)</f>
        <v>8.14</v>
      </c>
      <c r="G436" s="28"/>
      <c r="I436" s="17">
        <v>24.66</v>
      </c>
    </row>
    <row r="437" spans="1:9" ht="24" x14ac:dyDescent="0.25">
      <c r="A437" s="11" t="s">
        <v>212</v>
      </c>
      <c r="B437" s="12" t="s">
        <v>213</v>
      </c>
      <c r="C437" s="13" t="s">
        <v>630</v>
      </c>
      <c r="D437" s="14"/>
      <c r="E437" s="15"/>
      <c r="F437" s="16">
        <f>SUM(F438:F440)</f>
        <v>66.930000000000007</v>
      </c>
      <c r="G437" s="27">
        <f>ROUND(F437*$G$3,2)</f>
        <v>83.13</v>
      </c>
      <c r="I437" s="16"/>
    </row>
    <row r="438" spans="1:9" x14ac:dyDescent="0.25">
      <c r="A438" s="18" t="s">
        <v>212</v>
      </c>
      <c r="B438" s="18" t="s">
        <v>213</v>
      </c>
      <c r="C438" s="20" t="s">
        <v>15</v>
      </c>
      <c r="D438" s="21">
        <v>1</v>
      </c>
      <c r="E438" s="17">
        <f t="shared" ref="E438:E440" si="111">I438</f>
        <v>52.273299999999999</v>
      </c>
      <c r="F438" s="17">
        <f>ROUND(E438*D438,2)</f>
        <v>52.27</v>
      </c>
      <c r="G438" s="28"/>
      <c r="I438" s="17">
        <v>52.273299999999999</v>
      </c>
    </row>
    <row r="439" spans="1:9" x14ac:dyDescent="0.25">
      <c r="A439" s="18" t="s">
        <v>212</v>
      </c>
      <c r="B439" s="18" t="s">
        <v>16</v>
      </c>
      <c r="C439" s="20" t="s">
        <v>17</v>
      </c>
      <c r="D439" s="21">
        <v>0.33</v>
      </c>
      <c r="E439" s="17">
        <f t="shared" si="111"/>
        <v>19.760000000000002</v>
      </c>
      <c r="F439" s="17">
        <f>ROUND(E439*D439,2)</f>
        <v>6.52</v>
      </c>
      <c r="G439" s="28"/>
      <c r="I439" s="17">
        <v>19.760000000000002</v>
      </c>
    </row>
    <row r="440" spans="1:9" x14ac:dyDescent="0.25">
      <c r="A440" s="18" t="s">
        <v>212</v>
      </c>
      <c r="B440" s="18" t="s">
        <v>18</v>
      </c>
      <c r="C440" s="20" t="s">
        <v>17</v>
      </c>
      <c r="D440" s="21">
        <v>0.33</v>
      </c>
      <c r="E440" s="17">
        <f t="shared" si="111"/>
        <v>24.66</v>
      </c>
      <c r="F440" s="17">
        <f>ROUND(E440*D440,2)</f>
        <v>8.14</v>
      </c>
      <c r="G440" s="28"/>
      <c r="I440" s="17">
        <v>24.66</v>
      </c>
    </row>
    <row r="441" spans="1:9" ht="36" x14ac:dyDescent="0.25">
      <c r="A441" s="11" t="s">
        <v>214</v>
      </c>
      <c r="B441" s="12" t="s">
        <v>405</v>
      </c>
      <c r="C441" s="13" t="s">
        <v>630</v>
      </c>
      <c r="D441" s="14"/>
      <c r="E441" s="15"/>
      <c r="F441" s="16">
        <f>SUM(F442:F445)</f>
        <v>86.17</v>
      </c>
      <c r="G441" s="27">
        <f>ROUND(F441*$G$3,2)</f>
        <v>107.02</v>
      </c>
      <c r="I441" s="16"/>
    </row>
    <row r="442" spans="1:9" x14ac:dyDescent="0.25">
      <c r="A442" s="18" t="s">
        <v>214</v>
      </c>
      <c r="B442" s="18" t="s">
        <v>406</v>
      </c>
      <c r="C442" s="20" t="s">
        <v>15</v>
      </c>
      <c r="D442" s="21">
        <v>1</v>
      </c>
      <c r="E442" s="17">
        <f t="shared" ref="E442:E445" si="112">I442</f>
        <v>11.34</v>
      </c>
      <c r="F442" s="17">
        <f>ROUND(E442*D442,2)</f>
        <v>11.34</v>
      </c>
      <c r="G442" s="28"/>
      <c r="I442" s="17">
        <v>11.34</v>
      </c>
    </row>
    <row r="443" spans="1:9" x14ac:dyDescent="0.25">
      <c r="A443" s="18" t="s">
        <v>214</v>
      </c>
      <c r="B443" s="18" t="s">
        <v>405</v>
      </c>
      <c r="C443" s="20" t="s">
        <v>15</v>
      </c>
      <c r="D443" s="21">
        <v>1</v>
      </c>
      <c r="E443" s="17">
        <f t="shared" si="112"/>
        <v>60.1691</v>
      </c>
      <c r="F443" s="17">
        <f>ROUND(E443*D443,2)</f>
        <v>60.17</v>
      </c>
      <c r="G443" s="28"/>
      <c r="I443" s="17">
        <v>60.1691</v>
      </c>
    </row>
    <row r="444" spans="1:9" x14ac:dyDescent="0.25">
      <c r="A444" s="18" t="s">
        <v>214</v>
      </c>
      <c r="B444" s="18" t="s">
        <v>16</v>
      </c>
      <c r="C444" s="20" t="s">
        <v>17</v>
      </c>
      <c r="D444" s="21">
        <v>0.33</v>
      </c>
      <c r="E444" s="17">
        <f t="shared" si="112"/>
        <v>19.760000000000002</v>
      </c>
      <c r="F444" s="17">
        <f>ROUND(E444*D444,2)</f>
        <v>6.52</v>
      </c>
      <c r="G444" s="28"/>
      <c r="I444" s="17">
        <v>19.760000000000002</v>
      </c>
    </row>
    <row r="445" spans="1:9" x14ac:dyDescent="0.25">
      <c r="A445" s="18" t="s">
        <v>214</v>
      </c>
      <c r="B445" s="18" t="s">
        <v>18</v>
      </c>
      <c r="C445" s="20" t="s">
        <v>17</v>
      </c>
      <c r="D445" s="21">
        <v>0.33</v>
      </c>
      <c r="E445" s="17">
        <f t="shared" si="112"/>
        <v>24.66</v>
      </c>
      <c r="F445" s="17">
        <f>ROUND(E445*D445,2)</f>
        <v>8.14</v>
      </c>
      <c r="G445" s="28"/>
      <c r="I445" s="17">
        <v>24.66</v>
      </c>
    </row>
    <row r="446" spans="1:9" ht="48" x14ac:dyDescent="0.25">
      <c r="A446" s="11" t="s">
        <v>215</v>
      </c>
      <c r="B446" s="12" t="s">
        <v>407</v>
      </c>
      <c r="C446" s="13" t="s">
        <v>630</v>
      </c>
      <c r="D446" s="14"/>
      <c r="E446" s="15"/>
      <c r="F446" s="16">
        <f>SUM(F447:F449)</f>
        <v>20.119999999999997</v>
      </c>
      <c r="G446" s="27">
        <f>ROUND(F446*$G$3,2)</f>
        <v>24.99</v>
      </c>
      <c r="I446" s="16"/>
    </row>
    <row r="447" spans="1:9" x14ac:dyDescent="0.25">
      <c r="A447" s="18" t="s">
        <v>215</v>
      </c>
      <c r="B447" s="18" t="s">
        <v>407</v>
      </c>
      <c r="C447" s="20" t="s">
        <v>15</v>
      </c>
      <c r="D447" s="21">
        <v>1</v>
      </c>
      <c r="E447" s="17">
        <f t="shared" ref="E447:E449" si="113">I447</f>
        <v>16.567599999999999</v>
      </c>
      <c r="F447" s="17">
        <f>ROUND(E447*D447,2)</f>
        <v>16.57</v>
      </c>
      <c r="G447" s="28"/>
      <c r="I447" s="17">
        <v>16.567599999999999</v>
      </c>
    </row>
    <row r="448" spans="1:9" x14ac:dyDescent="0.25">
      <c r="A448" s="18" t="s">
        <v>215</v>
      </c>
      <c r="B448" s="18" t="s">
        <v>16</v>
      </c>
      <c r="C448" s="20" t="s">
        <v>17</v>
      </c>
      <c r="D448" s="21">
        <v>0.08</v>
      </c>
      <c r="E448" s="17">
        <f t="shared" si="113"/>
        <v>19.760000000000002</v>
      </c>
      <c r="F448" s="17">
        <f>ROUND(E448*D448,2)</f>
        <v>1.58</v>
      </c>
      <c r="G448" s="28"/>
      <c r="I448" s="17">
        <v>19.760000000000002</v>
      </c>
    </row>
    <row r="449" spans="1:9" x14ac:dyDescent="0.25">
      <c r="A449" s="18" t="s">
        <v>215</v>
      </c>
      <c r="B449" s="18" t="s">
        <v>18</v>
      </c>
      <c r="C449" s="20" t="s">
        <v>17</v>
      </c>
      <c r="D449" s="21">
        <v>0.08</v>
      </c>
      <c r="E449" s="17">
        <f t="shared" si="113"/>
        <v>24.66</v>
      </c>
      <c r="F449" s="17">
        <f>ROUND(E449*D449,2)</f>
        <v>1.97</v>
      </c>
      <c r="G449" s="28"/>
      <c r="I449" s="17">
        <v>24.66</v>
      </c>
    </row>
    <row r="450" spans="1:9" ht="48" x14ac:dyDescent="0.25">
      <c r="A450" s="11" t="s">
        <v>216</v>
      </c>
      <c r="B450" s="12" t="s">
        <v>408</v>
      </c>
      <c r="C450" s="13" t="s">
        <v>630</v>
      </c>
      <c r="D450" s="14"/>
      <c r="E450" s="15"/>
      <c r="F450" s="16">
        <f>SUM(F451:F453)</f>
        <v>20.11</v>
      </c>
      <c r="G450" s="27">
        <f>ROUND(F450*$G$3,2)</f>
        <v>24.98</v>
      </c>
      <c r="I450" s="16"/>
    </row>
    <row r="451" spans="1:9" x14ac:dyDescent="0.25">
      <c r="A451" s="18" t="s">
        <v>216</v>
      </c>
      <c r="B451" s="18" t="s">
        <v>408</v>
      </c>
      <c r="C451" s="20" t="s">
        <v>15</v>
      </c>
      <c r="D451" s="21">
        <v>1</v>
      </c>
      <c r="E451" s="17">
        <f t="shared" ref="E451:E453" si="114">I451</f>
        <v>16.5579</v>
      </c>
      <c r="F451" s="17">
        <f>ROUND(E451*D451,2)</f>
        <v>16.559999999999999</v>
      </c>
      <c r="G451" s="28"/>
      <c r="I451" s="17">
        <v>16.5579</v>
      </c>
    </row>
    <row r="452" spans="1:9" x14ac:dyDescent="0.25">
      <c r="A452" s="18" t="s">
        <v>216</v>
      </c>
      <c r="B452" s="18" t="s">
        <v>16</v>
      </c>
      <c r="C452" s="20" t="s">
        <v>17</v>
      </c>
      <c r="D452" s="21">
        <v>0.08</v>
      </c>
      <c r="E452" s="17">
        <f t="shared" si="114"/>
        <v>19.760000000000002</v>
      </c>
      <c r="F452" s="17">
        <f>ROUND(E452*D452,2)</f>
        <v>1.58</v>
      </c>
      <c r="G452" s="28"/>
      <c r="I452" s="17">
        <v>19.760000000000002</v>
      </c>
    </row>
    <row r="453" spans="1:9" x14ac:dyDescent="0.25">
      <c r="A453" s="18" t="s">
        <v>216</v>
      </c>
      <c r="B453" s="18" t="s">
        <v>18</v>
      </c>
      <c r="C453" s="20" t="s">
        <v>17</v>
      </c>
      <c r="D453" s="21">
        <v>0.08</v>
      </c>
      <c r="E453" s="17">
        <f t="shared" si="114"/>
        <v>24.66</v>
      </c>
      <c r="F453" s="17">
        <f>ROUND(E453*D453,2)</f>
        <v>1.97</v>
      </c>
      <c r="G453" s="28"/>
      <c r="I453" s="17">
        <v>24.66</v>
      </c>
    </row>
    <row r="454" spans="1:9" ht="48" x14ac:dyDescent="0.25">
      <c r="A454" s="11" t="s">
        <v>217</v>
      </c>
      <c r="B454" s="12" t="s">
        <v>218</v>
      </c>
      <c r="C454" s="13"/>
      <c r="D454" s="14"/>
      <c r="E454" s="15"/>
      <c r="F454" s="16">
        <f>SUM(F455:F458)</f>
        <v>93.72</v>
      </c>
      <c r="G454" s="27">
        <f>ROUND(F454*$G$3,2)</f>
        <v>116.4</v>
      </c>
      <c r="I454" s="16"/>
    </row>
    <row r="455" spans="1:9" x14ac:dyDescent="0.25">
      <c r="A455" s="18" t="s">
        <v>217</v>
      </c>
      <c r="B455" s="18" t="s">
        <v>218</v>
      </c>
      <c r="C455" s="20" t="s">
        <v>15</v>
      </c>
      <c r="D455" s="21">
        <v>1</v>
      </c>
      <c r="E455" s="17">
        <f t="shared" ref="E455:E457" si="115">I455</f>
        <v>66.328599999999994</v>
      </c>
      <c r="F455" s="17">
        <f>ROUND(E455*D455,2)</f>
        <v>66.33</v>
      </c>
      <c r="G455" s="28"/>
      <c r="I455" s="17">
        <v>66.328599999999994</v>
      </c>
    </row>
    <row r="456" spans="1:9" x14ac:dyDescent="0.25">
      <c r="A456" s="18" t="s">
        <v>217</v>
      </c>
      <c r="B456" s="18" t="s">
        <v>16</v>
      </c>
      <c r="C456" s="20" t="s">
        <v>17</v>
      </c>
      <c r="D456" s="21">
        <v>0.08</v>
      </c>
      <c r="E456" s="17">
        <f t="shared" si="115"/>
        <v>19.760000000000002</v>
      </c>
      <c r="F456" s="17">
        <f>ROUND(E456*D456,2)</f>
        <v>1.58</v>
      </c>
      <c r="G456" s="28"/>
      <c r="I456" s="17">
        <v>19.760000000000002</v>
      </c>
    </row>
    <row r="457" spans="1:9" x14ac:dyDescent="0.25">
      <c r="A457" s="18" t="s">
        <v>217</v>
      </c>
      <c r="B457" s="18" t="s">
        <v>18</v>
      </c>
      <c r="C457" s="20" t="s">
        <v>17</v>
      </c>
      <c r="D457" s="21">
        <v>0.08</v>
      </c>
      <c r="E457" s="17">
        <f t="shared" si="115"/>
        <v>24.66</v>
      </c>
      <c r="F457" s="17">
        <f>ROUND(E457*D457,2)</f>
        <v>1.97</v>
      </c>
      <c r="G457" s="28"/>
      <c r="I457" s="17">
        <v>24.66</v>
      </c>
    </row>
    <row r="458" spans="1:9" ht="60" x14ac:dyDescent="0.25">
      <c r="A458" s="11" t="s">
        <v>219</v>
      </c>
      <c r="B458" s="12" t="s">
        <v>409</v>
      </c>
      <c r="C458" s="13" t="s">
        <v>14</v>
      </c>
      <c r="D458" s="14"/>
      <c r="E458" s="15"/>
      <c r="F458" s="16">
        <f>SUM(F459:F461)</f>
        <v>23.84</v>
      </c>
      <c r="G458" s="27">
        <f>ROUND(F458*$G$3,2)</f>
        <v>29.61</v>
      </c>
      <c r="I458" s="16"/>
    </row>
    <row r="459" spans="1:9" x14ac:dyDescent="0.25">
      <c r="A459" s="18" t="s">
        <v>219</v>
      </c>
      <c r="B459" s="18" t="s">
        <v>409</v>
      </c>
      <c r="C459" s="20" t="s">
        <v>14</v>
      </c>
      <c r="D459" s="21">
        <v>1</v>
      </c>
      <c r="E459" s="17">
        <f t="shared" ref="E459:E461" si="116">I459</f>
        <v>19.3903</v>
      </c>
      <c r="F459" s="17">
        <f>ROUND(E459*D459,2)</f>
        <v>19.39</v>
      </c>
      <c r="G459" s="28"/>
      <c r="I459" s="17">
        <v>19.3903</v>
      </c>
    </row>
    <row r="460" spans="1:9" x14ac:dyDescent="0.25">
      <c r="A460" s="18" t="s">
        <v>219</v>
      </c>
      <c r="B460" s="18" t="s">
        <v>16</v>
      </c>
      <c r="C460" s="20" t="s">
        <v>17</v>
      </c>
      <c r="D460" s="21">
        <v>0.1</v>
      </c>
      <c r="E460" s="17">
        <f t="shared" si="116"/>
        <v>19.760000000000002</v>
      </c>
      <c r="F460" s="17">
        <f>ROUND(E460*D460,2)</f>
        <v>1.98</v>
      </c>
      <c r="G460" s="28"/>
      <c r="I460" s="17">
        <v>19.760000000000002</v>
      </c>
    </row>
    <row r="461" spans="1:9" x14ac:dyDescent="0.25">
      <c r="A461" s="18" t="s">
        <v>219</v>
      </c>
      <c r="B461" s="18" t="s">
        <v>18</v>
      </c>
      <c r="C461" s="20" t="s">
        <v>17</v>
      </c>
      <c r="D461" s="21">
        <v>0.1</v>
      </c>
      <c r="E461" s="17">
        <f t="shared" si="116"/>
        <v>24.66</v>
      </c>
      <c r="F461" s="17">
        <f>ROUND(E461*D461,2)</f>
        <v>2.4700000000000002</v>
      </c>
      <c r="G461" s="28"/>
      <c r="I461" s="17">
        <v>24.66</v>
      </c>
    </row>
    <row r="462" spans="1:9" ht="72" x14ac:dyDescent="0.25">
      <c r="A462" s="11" t="s">
        <v>220</v>
      </c>
      <c r="B462" s="12" t="s">
        <v>410</v>
      </c>
      <c r="C462" s="13" t="s">
        <v>630</v>
      </c>
      <c r="D462" s="14"/>
      <c r="E462" s="15"/>
      <c r="F462" s="16">
        <f>SUM(F463:F465)</f>
        <v>111.59</v>
      </c>
      <c r="G462" s="27">
        <f>ROUND(F462*$G$3,2)</f>
        <v>138.59</v>
      </c>
      <c r="I462" s="16"/>
    </row>
    <row r="463" spans="1:9" x14ac:dyDescent="0.25">
      <c r="A463" s="18" t="s">
        <v>220</v>
      </c>
      <c r="B463" s="18" t="s">
        <v>410</v>
      </c>
      <c r="C463" s="20" t="s">
        <v>15</v>
      </c>
      <c r="D463" s="21">
        <v>1</v>
      </c>
      <c r="E463" s="17">
        <f t="shared" ref="E463:E465" si="117">I463</f>
        <v>108.0386</v>
      </c>
      <c r="F463" s="17">
        <f>ROUND(E463*D463,2)</f>
        <v>108.04</v>
      </c>
      <c r="G463" s="28"/>
      <c r="I463" s="17">
        <v>108.0386</v>
      </c>
    </row>
    <row r="464" spans="1:9" x14ac:dyDescent="0.25">
      <c r="A464" s="18" t="s">
        <v>220</v>
      </c>
      <c r="B464" s="18" t="s">
        <v>16</v>
      </c>
      <c r="C464" s="20" t="s">
        <v>17</v>
      </c>
      <c r="D464" s="21">
        <v>0.08</v>
      </c>
      <c r="E464" s="17">
        <f t="shared" si="117"/>
        <v>19.760000000000002</v>
      </c>
      <c r="F464" s="17">
        <f>ROUND(E464*D464,2)</f>
        <v>1.58</v>
      </c>
      <c r="G464" s="28"/>
      <c r="I464" s="17">
        <v>19.760000000000002</v>
      </c>
    </row>
    <row r="465" spans="1:9" x14ac:dyDescent="0.25">
      <c r="A465" s="18" t="s">
        <v>220</v>
      </c>
      <c r="B465" s="18" t="s">
        <v>18</v>
      </c>
      <c r="C465" s="20" t="s">
        <v>17</v>
      </c>
      <c r="D465" s="21">
        <v>0.08</v>
      </c>
      <c r="E465" s="17">
        <f t="shared" si="117"/>
        <v>24.66</v>
      </c>
      <c r="F465" s="17">
        <f>ROUND(E465*D465,2)</f>
        <v>1.97</v>
      </c>
      <c r="G465" s="28"/>
      <c r="I465" s="17">
        <v>24.66</v>
      </c>
    </row>
    <row r="466" spans="1:9" ht="36" x14ac:dyDescent="0.25">
      <c r="A466" s="11" t="s">
        <v>221</v>
      </c>
      <c r="B466" s="12" t="s">
        <v>411</v>
      </c>
      <c r="C466" s="13" t="s">
        <v>630</v>
      </c>
      <c r="D466" s="14"/>
      <c r="E466" s="15"/>
      <c r="F466" s="16">
        <f>SUM(F467:F469)</f>
        <v>128.97999999999999</v>
      </c>
      <c r="G466" s="27">
        <f>ROUND(F466*$G$3,2)</f>
        <v>160.19</v>
      </c>
      <c r="I466" s="16"/>
    </row>
    <row r="467" spans="1:9" x14ac:dyDescent="0.25">
      <c r="A467" s="18" t="s">
        <v>221</v>
      </c>
      <c r="B467" s="18" t="s">
        <v>411</v>
      </c>
      <c r="C467" s="20" t="s">
        <v>15</v>
      </c>
      <c r="D467" s="21">
        <v>1</v>
      </c>
      <c r="E467" s="17">
        <f t="shared" ref="E467:E469" si="118">I467</f>
        <v>114.3242</v>
      </c>
      <c r="F467" s="17">
        <f>ROUND(E467*D467,2)</f>
        <v>114.32</v>
      </c>
      <c r="G467" s="28"/>
      <c r="I467" s="17">
        <v>114.3242</v>
      </c>
    </row>
    <row r="468" spans="1:9" x14ac:dyDescent="0.25">
      <c r="A468" s="18" t="s">
        <v>221</v>
      </c>
      <c r="B468" s="18" t="s">
        <v>16</v>
      </c>
      <c r="C468" s="20" t="s">
        <v>17</v>
      </c>
      <c r="D468" s="21">
        <v>0.33</v>
      </c>
      <c r="E468" s="17">
        <f t="shared" si="118"/>
        <v>19.760000000000002</v>
      </c>
      <c r="F468" s="17">
        <f>ROUND(E468*D468,2)</f>
        <v>6.52</v>
      </c>
      <c r="G468" s="28"/>
      <c r="I468" s="17">
        <v>19.760000000000002</v>
      </c>
    </row>
    <row r="469" spans="1:9" x14ac:dyDescent="0.25">
      <c r="A469" s="18" t="s">
        <v>221</v>
      </c>
      <c r="B469" s="18" t="s">
        <v>18</v>
      </c>
      <c r="C469" s="20" t="s">
        <v>17</v>
      </c>
      <c r="D469" s="21">
        <v>0.33</v>
      </c>
      <c r="E469" s="17">
        <f t="shared" si="118"/>
        <v>24.66</v>
      </c>
      <c r="F469" s="17">
        <f>ROUND(E469*D469,2)</f>
        <v>8.14</v>
      </c>
      <c r="G469" s="28"/>
      <c r="I469" s="17">
        <v>24.66</v>
      </c>
    </row>
    <row r="470" spans="1:9" ht="36" x14ac:dyDescent="0.25">
      <c r="A470" s="11" t="s">
        <v>222</v>
      </c>
      <c r="B470" s="12" t="s">
        <v>412</v>
      </c>
      <c r="C470" s="13" t="s">
        <v>630</v>
      </c>
      <c r="D470" s="14"/>
      <c r="E470" s="15"/>
      <c r="F470" s="16">
        <f>SUM(F471:F473)</f>
        <v>503.06</v>
      </c>
      <c r="G470" s="27">
        <f>ROUND(F470*$G$3,2)</f>
        <v>624.79999999999995</v>
      </c>
      <c r="I470" s="16"/>
    </row>
    <row r="471" spans="1:9" x14ac:dyDescent="0.25">
      <c r="A471" s="18" t="s">
        <v>222</v>
      </c>
      <c r="B471" s="18" t="s">
        <v>412</v>
      </c>
      <c r="C471" s="20" t="s">
        <v>15</v>
      </c>
      <c r="D471" s="21">
        <v>1</v>
      </c>
      <c r="E471" s="17">
        <f t="shared" ref="E471:E473" si="119">I471</f>
        <v>436.43209999999999</v>
      </c>
      <c r="F471" s="17">
        <f>ROUND(E471*D471,2)</f>
        <v>436.43</v>
      </c>
      <c r="G471" s="28"/>
      <c r="I471" s="17">
        <v>436.43209999999999</v>
      </c>
    </row>
    <row r="472" spans="1:9" x14ac:dyDescent="0.25">
      <c r="A472" s="18" t="s">
        <v>222</v>
      </c>
      <c r="B472" s="18" t="s">
        <v>16</v>
      </c>
      <c r="C472" s="20" t="s">
        <v>17</v>
      </c>
      <c r="D472" s="21">
        <v>1.5</v>
      </c>
      <c r="E472" s="17">
        <f t="shared" si="119"/>
        <v>19.760000000000002</v>
      </c>
      <c r="F472" s="17">
        <f>ROUND(E472*D472,2)</f>
        <v>29.64</v>
      </c>
      <c r="G472" s="28"/>
      <c r="I472" s="17">
        <v>19.760000000000002</v>
      </c>
    </row>
    <row r="473" spans="1:9" x14ac:dyDescent="0.25">
      <c r="A473" s="18" t="s">
        <v>222</v>
      </c>
      <c r="B473" s="18" t="s">
        <v>18</v>
      </c>
      <c r="C473" s="20" t="s">
        <v>17</v>
      </c>
      <c r="D473" s="21">
        <v>1.5</v>
      </c>
      <c r="E473" s="17">
        <f t="shared" si="119"/>
        <v>24.66</v>
      </c>
      <c r="F473" s="17">
        <f>ROUND(E473*D473,2)</f>
        <v>36.99</v>
      </c>
      <c r="G473" s="28"/>
      <c r="I473" s="17">
        <v>24.66</v>
      </c>
    </row>
    <row r="474" spans="1:9" ht="24" x14ac:dyDescent="0.25">
      <c r="A474" s="11" t="s">
        <v>223</v>
      </c>
      <c r="B474" s="12" t="s">
        <v>413</v>
      </c>
      <c r="C474" s="13" t="s">
        <v>494</v>
      </c>
      <c r="D474" s="14"/>
      <c r="E474" s="15"/>
      <c r="F474" s="16">
        <f>SUM(F475:F477)</f>
        <v>144.44</v>
      </c>
      <c r="G474" s="27">
        <f>ROUND(F474*$G$3,2)</f>
        <v>179.39</v>
      </c>
      <c r="I474" s="16"/>
    </row>
    <row r="475" spans="1:9" x14ac:dyDescent="0.25">
      <c r="A475" s="18" t="s">
        <v>223</v>
      </c>
      <c r="B475" s="18" t="s">
        <v>413</v>
      </c>
      <c r="C475" s="20" t="s">
        <v>15</v>
      </c>
      <c r="D475" s="21">
        <v>1</v>
      </c>
      <c r="E475" s="17">
        <f t="shared" ref="E475:E477" si="120">I475</f>
        <v>100.0167</v>
      </c>
      <c r="F475" s="17">
        <f>ROUND(E475*D475,2)</f>
        <v>100.02</v>
      </c>
      <c r="G475" s="28"/>
      <c r="I475" s="17">
        <v>100.0167</v>
      </c>
    </row>
    <row r="476" spans="1:9" x14ac:dyDescent="0.25">
      <c r="A476" s="18" t="s">
        <v>223</v>
      </c>
      <c r="B476" s="18" t="s">
        <v>16</v>
      </c>
      <c r="C476" s="20" t="s">
        <v>17</v>
      </c>
      <c r="D476" s="21">
        <v>1</v>
      </c>
      <c r="E476" s="17">
        <f t="shared" si="120"/>
        <v>19.760000000000002</v>
      </c>
      <c r="F476" s="17">
        <f>ROUND(E476*D476,2)</f>
        <v>19.760000000000002</v>
      </c>
      <c r="G476" s="28"/>
      <c r="I476" s="17">
        <v>19.760000000000002</v>
      </c>
    </row>
    <row r="477" spans="1:9" x14ac:dyDescent="0.25">
      <c r="A477" s="18" t="s">
        <v>223</v>
      </c>
      <c r="B477" s="18" t="s">
        <v>18</v>
      </c>
      <c r="C477" s="20" t="s">
        <v>17</v>
      </c>
      <c r="D477" s="21">
        <v>1</v>
      </c>
      <c r="E477" s="17">
        <f t="shared" si="120"/>
        <v>24.66</v>
      </c>
      <c r="F477" s="17">
        <f>ROUND(E477*D477,2)</f>
        <v>24.66</v>
      </c>
      <c r="G477" s="28"/>
      <c r="I477" s="17">
        <v>24.66</v>
      </c>
    </row>
    <row r="478" spans="1:9" ht="144" x14ac:dyDescent="0.25">
      <c r="A478" s="11" t="s">
        <v>224</v>
      </c>
      <c r="B478" s="12" t="s">
        <v>414</v>
      </c>
      <c r="C478" s="13" t="s">
        <v>630</v>
      </c>
      <c r="D478" s="14"/>
      <c r="E478" s="15"/>
      <c r="F478" s="16">
        <f>SUM(F479:F481)</f>
        <v>130.83000000000001</v>
      </c>
      <c r="G478" s="27">
        <f>ROUND(F478*$G$3,2)</f>
        <v>162.49</v>
      </c>
      <c r="I478" s="16"/>
    </row>
    <row r="479" spans="1:9" x14ac:dyDescent="0.25">
      <c r="A479" s="18" t="s">
        <v>224</v>
      </c>
      <c r="B479" s="18" t="s">
        <v>414</v>
      </c>
      <c r="C479" s="20" t="s">
        <v>15</v>
      </c>
      <c r="D479" s="21">
        <v>1</v>
      </c>
      <c r="E479" s="17">
        <f t="shared" ref="E479:E481" si="121">I479</f>
        <v>108.62060000000001</v>
      </c>
      <c r="F479" s="17">
        <f>ROUND(E479*D479,2)</f>
        <v>108.62</v>
      </c>
      <c r="G479" s="28"/>
      <c r="I479" s="17">
        <v>108.62060000000001</v>
      </c>
    </row>
    <row r="480" spans="1:9" x14ac:dyDescent="0.25">
      <c r="A480" s="18" t="s">
        <v>224</v>
      </c>
      <c r="B480" s="18" t="s">
        <v>16</v>
      </c>
      <c r="C480" s="20" t="s">
        <v>17</v>
      </c>
      <c r="D480" s="21">
        <v>0.5</v>
      </c>
      <c r="E480" s="17">
        <f t="shared" si="121"/>
        <v>19.760000000000002</v>
      </c>
      <c r="F480" s="17">
        <f>ROUND(E480*D480,2)</f>
        <v>9.8800000000000008</v>
      </c>
      <c r="G480" s="28"/>
      <c r="I480" s="17">
        <v>19.760000000000002</v>
      </c>
    </row>
    <row r="481" spans="1:9" x14ac:dyDescent="0.25">
      <c r="A481" s="18" t="s">
        <v>224</v>
      </c>
      <c r="B481" s="18" t="s">
        <v>18</v>
      </c>
      <c r="C481" s="20" t="s">
        <v>17</v>
      </c>
      <c r="D481" s="21">
        <v>0.5</v>
      </c>
      <c r="E481" s="17">
        <f t="shared" si="121"/>
        <v>24.66</v>
      </c>
      <c r="F481" s="17">
        <f>ROUND(E481*D481,2)</f>
        <v>12.33</v>
      </c>
      <c r="G481" s="28"/>
      <c r="I481" s="17">
        <v>24.66</v>
      </c>
    </row>
    <row r="482" spans="1:9" ht="120" x14ac:dyDescent="0.25">
      <c r="A482" s="11" t="s">
        <v>225</v>
      </c>
      <c r="B482" s="12" t="s">
        <v>415</v>
      </c>
      <c r="C482" s="13" t="s">
        <v>630</v>
      </c>
      <c r="D482" s="14"/>
      <c r="E482" s="15"/>
      <c r="F482" s="16">
        <f>SUM(F483:F485)</f>
        <v>461.08</v>
      </c>
      <c r="G482" s="27">
        <f>ROUND(F482*$G$3,2)</f>
        <v>572.66</v>
      </c>
      <c r="I482" s="16"/>
    </row>
    <row r="483" spans="1:9" x14ac:dyDescent="0.25">
      <c r="A483" s="18" t="s">
        <v>225</v>
      </c>
      <c r="B483" s="18" t="s">
        <v>415</v>
      </c>
      <c r="C483" s="20" t="s">
        <v>15</v>
      </c>
      <c r="D483" s="21">
        <v>1</v>
      </c>
      <c r="E483" s="17">
        <f t="shared" ref="E483:E485" si="122">I483</f>
        <v>438.86680000000001</v>
      </c>
      <c r="F483" s="17">
        <f>ROUND(E483*D483,2)</f>
        <v>438.87</v>
      </c>
      <c r="G483" s="28"/>
      <c r="I483" s="17">
        <v>438.86680000000001</v>
      </c>
    </row>
    <row r="484" spans="1:9" x14ac:dyDescent="0.25">
      <c r="A484" s="18" t="s">
        <v>225</v>
      </c>
      <c r="B484" s="18" t="s">
        <v>16</v>
      </c>
      <c r="C484" s="20" t="s">
        <v>17</v>
      </c>
      <c r="D484" s="21">
        <v>0.5</v>
      </c>
      <c r="E484" s="17">
        <f t="shared" si="122"/>
        <v>19.760000000000002</v>
      </c>
      <c r="F484" s="17">
        <f>ROUND(E484*D484,2)</f>
        <v>9.8800000000000008</v>
      </c>
      <c r="G484" s="28"/>
      <c r="I484" s="17">
        <v>19.760000000000002</v>
      </c>
    </row>
    <row r="485" spans="1:9" x14ac:dyDescent="0.25">
      <c r="A485" s="18" t="s">
        <v>225</v>
      </c>
      <c r="B485" s="18" t="s">
        <v>18</v>
      </c>
      <c r="C485" s="20" t="s">
        <v>17</v>
      </c>
      <c r="D485" s="21">
        <v>0.5</v>
      </c>
      <c r="E485" s="17">
        <f t="shared" si="122"/>
        <v>24.66</v>
      </c>
      <c r="F485" s="17">
        <f>ROUND(E485*D485,2)</f>
        <v>12.33</v>
      </c>
      <c r="G485" s="28"/>
      <c r="I485" s="17">
        <v>24.66</v>
      </c>
    </row>
    <row r="486" spans="1:9" ht="108" x14ac:dyDescent="0.25">
      <c r="A486" s="11" t="s">
        <v>226</v>
      </c>
      <c r="B486" s="12" t="s">
        <v>416</v>
      </c>
      <c r="C486" s="13" t="s">
        <v>630</v>
      </c>
      <c r="D486" s="14"/>
      <c r="E486" s="15"/>
      <c r="F486" s="16">
        <f>SUM(F487:F489)</f>
        <v>270.73</v>
      </c>
      <c r="G486" s="27">
        <f>ROUND(F486*$G$3,2)</f>
        <v>336.25</v>
      </c>
      <c r="I486" s="16"/>
    </row>
    <row r="487" spans="1:9" x14ac:dyDescent="0.25">
      <c r="A487" s="18" t="s">
        <v>226</v>
      </c>
      <c r="B487" s="18" t="s">
        <v>416</v>
      </c>
      <c r="C487" s="20" t="s">
        <v>15</v>
      </c>
      <c r="D487" s="21">
        <v>1</v>
      </c>
      <c r="E487" s="17">
        <f t="shared" ref="E487:E489" si="123">I487</f>
        <v>248.52369999999999</v>
      </c>
      <c r="F487" s="17">
        <f>ROUND(E487*D487,2)</f>
        <v>248.52</v>
      </c>
      <c r="G487" s="28"/>
      <c r="I487" s="17">
        <v>248.52369999999999</v>
      </c>
    </row>
    <row r="488" spans="1:9" x14ac:dyDescent="0.25">
      <c r="A488" s="18" t="s">
        <v>226</v>
      </c>
      <c r="B488" s="18" t="s">
        <v>16</v>
      </c>
      <c r="C488" s="20" t="s">
        <v>17</v>
      </c>
      <c r="D488" s="21">
        <v>0.5</v>
      </c>
      <c r="E488" s="17">
        <f t="shared" si="123"/>
        <v>19.760000000000002</v>
      </c>
      <c r="F488" s="17">
        <f>ROUND(E488*D488,2)</f>
        <v>9.8800000000000008</v>
      </c>
      <c r="G488" s="28"/>
      <c r="I488" s="17">
        <v>19.760000000000002</v>
      </c>
    </row>
    <row r="489" spans="1:9" x14ac:dyDescent="0.25">
      <c r="A489" s="18" t="s">
        <v>226</v>
      </c>
      <c r="B489" s="18" t="s">
        <v>18</v>
      </c>
      <c r="C489" s="20" t="s">
        <v>17</v>
      </c>
      <c r="D489" s="21">
        <v>0.5</v>
      </c>
      <c r="E489" s="17">
        <f t="shared" si="123"/>
        <v>24.66</v>
      </c>
      <c r="F489" s="17">
        <f>ROUND(E489*D489,2)</f>
        <v>12.33</v>
      </c>
      <c r="G489" s="28"/>
      <c r="I489" s="17">
        <v>24.66</v>
      </c>
    </row>
    <row r="490" spans="1:9" ht="24" x14ac:dyDescent="0.25">
      <c r="A490" s="11" t="s">
        <v>227</v>
      </c>
      <c r="B490" s="12" t="s">
        <v>417</v>
      </c>
      <c r="C490" s="13" t="s">
        <v>630</v>
      </c>
      <c r="D490" s="14"/>
      <c r="E490" s="15"/>
      <c r="F490" s="16">
        <f>SUM(F491:F493)</f>
        <v>98.179999999999993</v>
      </c>
      <c r="G490" s="27">
        <f>ROUND(F490*$G$3,2)</f>
        <v>121.94</v>
      </c>
      <c r="I490" s="16"/>
    </row>
    <row r="491" spans="1:9" x14ac:dyDescent="0.25">
      <c r="A491" s="18" t="s">
        <v>227</v>
      </c>
      <c r="B491" s="18" t="s">
        <v>417</v>
      </c>
      <c r="C491" s="20" t="s">
        <v>15</v>
      </c>
      <c r="D491" s="21">
        <v>1</v>
      </c>
      <c r="E491" s="17">
        <f t="shared" ref="E491:E493" si="124">I491</f>
        <v>79.520600000000002</v>
      </c>
      <c r="F491" s="17">
        <f>ROUND(E491*D491,2)</f>
        <v>79.52</v>
      </c>
      <c r="G491" s="28"/>
      <c r="I491" s="17">
        <v>79.520600000000002</v>
      </c>
    </row>
    <row r="492" spans="1:9" x14ac:dyDescent="0.25">
      <c r="A492" s="18" t="s">
        <v>227</v>
      </c>
      <c r="B492" s="18" t="s">
        <v>16</v>
      </c>
      <c r="C492" s="20" t="s">
        <v>17</v>
      </c>
      <c r="D492" s="21">
        <v>0.42</v>
      </c>
      <c r="E492" s="17">
        <f t="shared" si="124"/>
        <v>19.760000000000002</v>
      </c>
      <c r="F492" s="17">
        <f>ROUND(E492*D492,2)</f>
        <v>8.3000000000000007</v>
      </c>
      <c r="G492" s="28"/>
      <c r="I492" s="17">
        <v>19.760000000000002</v>
      </c>
    </row>
    <row r="493" spans="1:9" x14ac:dyDescent="0.25">
      <c r="A493" s="18" t="s">
        <v>227</v>
      </c>
      <c r="B493" s="18" t="s">
        <v>18</v>
      </c>
      <c r="C493" s="20" t="s">
        <v>17</v>
      </c>
      <c r="D493" s="21">
        <v>0.42</v>
      </c>
      <c r="E493" s="17">
        <f t="shared" si="124"/>
        <v>24.66</v>
      </c>
      <c r="F493" s="17">
        <f>ROUND(E493*D493,2)</f>
        <v>10.36</v>
      </c>
      <c r="G493" s="28"/>
      <c r="I493" s="17">
        <v>24.66</v>
      </c>
    </row>
    <row r="494" spans="1:9" ht="96" x14ac:dyDescent="0.25">
      <c r="A494" s="11" t="s">
        <v>228</v>
      </c>
      <c r="B494" s="12" t="s">
        <v>229</v>
      </c>
      <c r="C494" s="13" t="s">
        <v>15</v>
      </c>
      <c r="D494" s="14"/>
      <c r="E494" s="15"/>
      <c r="F494" s="16">
        <f>SUM(F495:F497)</f>
        <v>342.83</v>
      </c>
      <c r="G494" s="27">
        <f>ROUND(F494*$G$3,2)</f>
        <v>425.79</v>
      </c>
      <c r="I494" s="16"/>
    </row>
    <row r="495" spans="1:9" ht="96" x14ac:dyDescent="0.25">
      <c r="A495" s="18" t="s">
        <v>228</v>
      </c>
      <c r="B495" s="22" t="s">
        <v>229</v>
      </c>
      <c r="C495" s="20" t="s">
        <v>15</v>
      </c>
      <c r="D495" s="21">
        <v>1</v>
      </c>
      <c r="E495" s="17">
        <f t="shared" ref="E495:E497" si="125">I495</f>
        <v>320.62380000000002</v>
      </c>
      <c r="F495" s="17">
        <f>ROUND(E495*D495,2)</f>
        <v>320.62</v>
      </c>
      <c r="G495" s="28"/>
      <c r="I495" s="17">
        <v>320.62380000000002</v>
      </c>
    </row>
    <row r="496" spans="1:9" x14ac:dyDescent="0.25">
      <c r="A496" s="18" t="s">
        <v>228</v>
      </c>
      <c r="B496" s="6" t="s">
        <v>16</v>
      </c>
      <c r="C496" s="20" t="s">
        <v>17</v>
      </c>
      <c r="D496" s="21">
        <v>0.5</v>
      </c>
      <c r="E496" s="17">
        <f t="shared" si="125"/>
        <v>19.760000000000002</v>
      </c>
      <c r="F496" s="17">
        <f>ROUND(E496*D496,2)</f>
        <v>9.8800000000000008</v>
      </c>
      <c r="G496" s="28"/>
      <c r="I496" s="17">
        <v>19.760000000000002</v>
      </c>
    </row>
    <row r="497" spans="1:9" x14ac:dyDescent="0.25">
      <c r="A497" s="18" t="s">
        <v>228</v>
      </c>
      <c r="B497" s="18" t="s">
        <v>18</v>
      </c>
      <c r="C497" s="20" t="s">
        <v>17</v>
      </c>
      <c r="D497" s="21">
        <v>0.5</v>
      </c>
      <c r="E497" s="17">
        <f t="shared" si="125"/>
        <v>24.66</v>
      </c>
      <c r="F497" s="17">
        <f>ROUND(E497*D497,2)</f>
        <v>12.33</v>
      </c>
      <c r="G497" s="28"/>
      <c r="I497" s="17">
        <v>24.66</v>
      </c>
    </row>
    <row r="498" spans="1:9" ht="60" x14ac:dyDescent="0.25">
      <c r="A498" s="11" t="s">
        <v>230</v>
      </c>
      <c r="B498" s="12" t="s">
        <v>231</v>
      </c>
      <c r="C498" s="13" t="s">
        <v>15</v>
      </c>
      <c r="D498" s="14"/>
      <c r="E498" s="15"/>
      <c r="F498" s="16">
        <f>SUM(F499:F501)</f>
        <v>135.55000000000001</v>
      </c>
      <c r="G498" s="27">
        <f>ROUND(F498*$G$3,2)</f>
        <v>168.35</v>
      </c>
      <c r="I498" s="16"/>
    </row>
    <row r="499" spans="1:9" ht="60" x14ac:dyDescent="0.25">
      <c r="A499" s="18" t="s">
        <v>230</v>
      </c>
      <c r="B499" s="22" t="s">
        <v>231</v>
      </c>
      <c r="C499" s="20" t="s">
        <v>15</v>
      </c>
      <c r="D499" s="21">
        <v>1</v>
      </c>
      <c r="E499" s="17">
        <f t="shared" ref="E499:E501" si="126">I499</f>
        <v>131.99760000000001</v>
      </c>
      <c r="F499" s="17">
        <f>ROUND(E499*D499,2)</f>
        <v>132</v>
      </c>
      <c r="G499" s="28"/>
      <c r="I499" s="17">
        <v>131.99760000000001</v>
      </c>
    </row>
    <row r="500" spans="1:9" x14ac:dyDescent="0.25">
      <c r="A500" s="18" t="s">
        <v>230</v>
      </c>
      <c r="B500" s="6" t="s">
        <v>16</v>
      </c>
      <c r="C500" s="20" t="s">
        <v>17</v>
      </c>
      <c r="D500" s="21">
        <v>0.08</v>
      </c>
      <c r="E500" s="17">
        <f t="shared" si="126"/>
        <v>19.760000000000002</v>
      </c>
      <c r="F500" s="17">
        <f>ROUND(E500*D500,2)</f>
        <v>1.58</v>
      </c>
      <c r="G500" s="28"/>
      <c r="I500" s="17">
        <v>19.760000000000002</v>
      </c>
    </row>
    <row r="501" spans="1:9" x14ac:dyDescent="0.25">
      <c r="A501" s="18" t="s">
        <v>230</v>
      </c>
      <c r="B501" s="18" t="s">
        <v>18</v>
      </c>
      <c r="C501" s="20" t="s">
        <v>17</v>
      </c>
      <c r="D501" s="21">
        <v>0.08</v>
      </c>
      <c r="E501" s="17">
        <f t="shared" si="126"/>
        <v>24.66</v>
      </c>
      <c r="F501" s="17">
        <f>ROUND(E501*D501,2)</f>
        <v>1.97</v>
      </c>
      <c r="G501" s="28"/>
      <c r="I501" s="17">
        <v>24.66</v>
      </c>
    </row>
    <row r="502" spans="1:9" ht="84" x14ac:dyDescent="0.25">
      <c r="A502" s="11" t="s">
        <v>232</v>
      </c>
      <c r="B502" s="12" t="s">
        <v>233</v>
      </c>
      <c r="C502" s="13" t="s">
        <v>15</v>
      </c>
      <c r="D502" s="14"/>
      <c r="E502" s="15"/>
      <c r="F502" s="16">
        <f>SUM(F503:F505)</f>
        <v>225.61</v>
      </c>
      <c r="G502" s="27">
        <f>ROUND(F502*$G$3,2)</f>
        <v>280.20999999999998</v>
      </c>
      <c r="I502" s="16"/>
    </row>
    <row r="503" spans="1:9" ht="84" x14ac:dyDescent="0.25">
      <c r="A503" s="18" t="s">
        <v>232</v>
      </c>
      <c r="B503" s="22" t="s">
        <v>233</v>
      </c>
      <c r="C503" s="20" t="s">
        <v>15</v>
      </c>
      <c r="D503" s="21">
        <v>1</v>
      </c>
      <c r="E503" s="17">
        <f t="shared" ref="E503:E505" si="127">I503</f>
        <v>203.39930000000001</v>
      </c>
      <c r="F503" s="17">
        <f>ROUND(E503*D503,2)</f>
        <v>203.4</v>
      </c>
      <c r="G503" s="28"/>
      <c r="I503" s="17">
        <v>203.39930000000001</v>
      </c>
    </row>
    <row r="504" spans="1:9" x14ac:dyDescent="0.25">
      <c r="A504" s="18" t="s">
        <v>232</v>
      </c>
      <c r="B504" s="6" t="s">
        <v>16</v>
      </c>
      <c r="C504" s="20" t="s">
        <v>17</v>
      </c>
      <c r="D504" s="21">
        <v>0.5</v>
      </c>
      <c r="E504" s="17">
        <f t="shared" si="127"/>
        <v>19.760000000000002</v>
      </c>
      <c r="F504" s="17">
        <f>ROUND(E504*D504,2)</f>
        <v>9.8800000000000008</v>
      </c>
      <c r="G504" s="28"/>
      <c r="I504" s="17">
        <v>19.760000000000002</v>
      </c>
    </row>
    <row r="505" spans="1:9" x14ac:dyDescent="0.25">
      <c r="A505" s="18" t="s">
        <v>232</v>
      </c>
      <c r="B505" s="18" t="s">
        <v>18</v>
      </c>
      <c r="C505" s="20" t="s">
        <v>17</v>
      </c>
      <c r="D505" s="21">
        <v>0.5</v>
      </c>
      <c r="E505" s="17">
        <f t="shared" si="127"/>
        <v>24.66</v>
      </c>
      <c r="F505" s="17">
        <f>ROUND(E505*D505,2)</f>
        <v>12.33</v>
      </c>
      <c r="G505" s="28"/>
      <c r="I505" s="17">
        <v>24.66</v>
      </c>
    </row>
    <row r="506" spans="1:9" ht="48" x14ac:dyDescent="0.25">
      <c r="A506" s="11" t="s">
        <v>234</v>
      </c>
      <c r="B506" s="12" t="s">
        <v>235</v>
      </c>
      <c r="C506" s="13" t="s">
        <v>15</v>
      </c>
      <c r="D506" s="14"/>
      <c r="E506" s="15"/>
      <c r="F506" s="16">
        <f>SUM(F507:F509)</f>
        <v>129.30000000000001</v>
      </c>
      <c r="G506" s="27">
        <f>ROUND(F506*$G$3,2)</f>
        <v>160.59</v>
      </c>
      <c r="I506" s="16"/>
    </row>
    <row r="507" spans="1:9" x14ac:dyDescent="0.25">
      <c r="A507" s="18" t="s">
        <v>234</v>
      </c>
      <c r="B507" s="18" t="s">
        <v>235</v>
      </c>
      <c r="C507" s="20" t="s">
        <v>15</v>
      </c>
      <c r="D507" s="21">
        <v>1</v>
      </c>
      <c r="E507" s="17">
        <f t="shared" ref="E507:E509" si="128">I507</f>
        <v>125.75079999999998</v>
      </c>
      <c r="F507" s="17">
        <f>ROUND(E507*D507,2)</f>
        <v>125.75</v>
      </c>
      <c r="G507" s="28"/>
      <c r="I507" s="17">
        <v>125.75079999999998</v>
      </c>
    </row>
    <row r="508" spans="1:9" x14ac:dyDescent="0.25">
      <c r="A508" s="18" t="s">
        <v>234</v>
      </c>
      <c r="B508" s="18" t="s">
        <v>16</v>
      </c>
      <c r="C508" s="20" t="s">
        <v>17</v>
      </c>
      <c r="D508" s="21">
        <v>0.08</v>
      </c>
      <c r="E508" s="17">
        <f t="shared" si="128"/>
        <v>19.760000000000002</v>
      </c>
      <c r="F508" s="17">
        <f>ROUND(E508*D508,2)</f>
        <v>1.58</v>
      </c>
      <c r="G508" s="28"/>
      <c r="I508" s="17">
        <v>19.760000000000002</v>
      </c>
    </row>
    <row r="509" spans="1:9" x14ac:dyDescent="0.25">
      <c r="A509" s="18" t="s">
        <v>234</v>
      </c>
      <c r="B509" s="19" t="s">
        <v>18</v>
      </c>
      <c r="C509" s="20" t="s">
        <v>17</v>
      </c>
      <c r="D509" s="21">
        <v>0.08</v>
      </c>
      <c r="E509" s="17">
        <f t="shared" si="128"/>
        <v>24.66</v>
      </c>
      <c r="F509" s="17">
        <f>ROUND(E509*D509,2)</f>
        <v>1.97</v>
      </c>
      <c r="G509" s="28"/>
      <c r="I509" s="17">
        <v>24.66</v>
      </c>
    </row>
    <row r="510" spans="1:9" ht="84" x14ac:dyDescent="0.25">
      <c r="A510" s="11" t="s">
        <v>236</v>
      </c>
      <c r="B510" s="12" t="s">
        <v>237</v>
      </c>
      <c r="C510" s="13" t="s">
        <v>15</v>
      </c>
      <c r="D510" s="14"/>
      <c r="E510" s="15"/>
      <c r="F510" s="16">
        <f>SUM(F511:F513)</f>
        <v>534.96</v>
      </c>
      <c r="G510" s="27">
        <f>ROUND(F510*$G$3,2)</f>
        <v>664.42</v>
      </c>
      <c r="I510" s="16"/>
    </row>
    <row r="511" spans="1:9" x14ac:dyDescent="0.25">
      <c r="A511" s="18" t="s">
        <v>236</v>
      </c>
      <c r="B511" s="18" t="s">
        <v>237</v>
      </c>
      <c r="C511" s="20" t="s">
        <v>15</v>
      </c>
      <c r="D511" s="21">
        <v>1</v>
      </c>
      <c r="E511" s="17">
        <f t="shared" ref="E511:E513" si="129">I511</f>
        <v>512.75170000000003</v>
      </c>
      <c r="F511" s="17">
        <f>ROUND(E511*D511,2)</f>
        <v>512.75</v>
      </c>
      <c r="G511" s="28"/>
      <c r="I511" s="17">
        <v>512.75170000000003</v>
      </c>
    </row>
    <row r="512" spans="1:9" x14ac:dyDescent="0.25">
      <c r="A512" s="18" t="s">
        <v>236</v>
      </c>
      <c r="B512" s="18" t="s">
        <v>16</v>
      </c>
      <c r="C512" s="20" t="s">
        <v>17</v>
      </c>
      <c r="D512" s="21">
        <v>0.5</v>
      </c>
      <c r="E512" s="17">
        <f t="shared" si="129"/>
        <v>19.760000000000002</v>
      </c>
      <c r="F512" s="17">
        <f>ROUND(E512*D512,2)</f>
        <v>9.8800000000000008</v>
      </c>
      <c r="G512" s="28"/>
      <c r="I512" s="17">
        <v>19.760000000000002</v>
      </c>
    </row>
    <row r="513" spans="1:9" x14ac:dyDescent="0.25">
      <c r="A513" s="18" t="s">
        <v>236</v>
      </c>
      <c r="B513" s="18" t="s">
        <v>18</v>
      </c>
      <c r="C513" s="20" t="s">
        <v>17</v>
      </c>
      <c r="D513" s="21">
        <v>0.5</v>
      </c>
      <c r="E513" s="17">
        <f t="shared" si="129"/>
        <v>24.66</v>
      </c>
      <c r="F513" s="17">
        <f>ROUND(E513*D513,2)</f>
        <v>12.33</v>
      </c>
      <c r="G513" s="28"/>
      <c r="I513" s="17">
        <v>24.66</v>
      </c>
    </row>
    <row r="514" spans="1:9" ht="36" x14ac:dyDescent="0.25">
      <c r="A514" s="11" t="s">
        <v>238</v>
      </c>
      <c r="B514" s="12" t="s">
        <v>239</v>
      </c>
      <c r="C514" s="13" t="s">
        <v>15</v>
      </c>
      <c r="D514" s="14"/>
      <c r="E514" s="15"/>
      <c r="F514" s="16">
        <f>SUM(F515:F517)</f>
        <v>105.2</v>
      </c>
      <c r="G514" s="27">
        <f>ROUND(F514*$G$3,2)</f>
        <v>130.66</v>
      </c>
      <c r="I514" s="16"/>
    </row>
    <row r="515" spans="1:9" x14ac:dyDescent="0.25">
      <c r="A515" s="18" t="s">
        <v>238</v>
      </c>
      <c r="B515" s="18" t="s">
        <v>239</v>
      </c>
      <c r="C515" s="20" t="s">
        <v>15</v>
      </c>
      <c r="D515" s="21">
        <v>1</v>
      </c>
      <c r="E515" s="17">
        <f t="shared" ref="E515:E517" si="130">I515</f>
        <v>90.5398</v>
      </c>
      <c r="F515" s="17">
        <f>ROUND(E515*D515,2)</f>
        <v>90.54</v>
      </c>
      <c r="G515" s="28"/>
      <c r="I515" s="17">
        <v>90.5398</v>
      </c>
    </row>
    <row r="516" spans="1:9" x14ac:dyDescent="0.25">
      <c r="A516" s="18" t="s">
        <v>238</v>
      </c>
      <c r="B516" s="18" t="s">
        <v>16</v>
      </c>
      <c r="C516" s="20" t="s">
        <v>17</v>
      </c>
      <c r="D516" s="21">
        <v>0.33</v>
      </c>
      <c r="E516" s="17">
        <f t="shared" si="130"/>
        <v>19.760000000000002</v>
      </c>
      <c r="F516" s="17">
        <f>ROUND(E516*D516,2)</f>
        <v>6.52</v>
      </c>
      <c r="G516" s="28"/>
      <c r="I516" s="17">
        <v>19.760000000000002</v>
      </c>
    </row>
    <row r="517" spans="1:9" x14ac:dyDescent="0.25">
      <c r="A517" s="18" t="s">
        <v>238</v>
      </c>
      <c r="B517" s="18" t="s">
        <v>18</v>
      </c>
      <c r="C517" s="20" t="s">
        <v>17</v>
      </c>
      <c r="D517" s="21">
        <v>0.33</v>
      </c>
      <c r="E517" s="17">
        <f t="shared" si="130"/>
        <v>24.66</v>
      </c>
      <c r="F517" s="17">
        <f>ROUND(E517*D517,2)</f>
        <v>8.14</v>
      </c>
      <c r="G517" s="28"/>
      <c r="I517" s="17">
        <v>24.66</v>
      </c>
    </row>
    <row r="518" spans="1:9" ht="48" x14ac:dyDescent="0.25">
      <c r="A518" s="11" t="s">
        <v>240</v>
      </c>
      <c r="B518" s="12" t="s">
        <v>241</v>
      </c>
      <c r="C518" s="13" t="s">
        <v>15</v>
      </c>
      <c r="D518" s="14"/>
      <c r="E518" s="15"/>
      <c r="F518" s="16">
        <f>SUM(F519:F521)</f>
        <v>67.11</v>
      </c>
      <c r="G518" s="27">
        <f>ROUND(F518*$G$3,2)</f>
        <v>83.35</v>
      </c>
      <c r="I518" s="16"/>
    </row>
    <row r="519" spans="1:9" x14ac:dyDescent="0.25">
      <c r="A519" s="18" t="s">
        <v>240</v>
      </c>
      <c r="B519" s="18" t="s">
        <v>241</v>
      </c>
      <c r="C519" s="20" t="s">
        <v>15</v>
      </c>
      <c r="D519" s="21">
        <v>1</v>
      </c>
      <c r="E519" s="17">
        <f t="shared" ref="E519:E521" si="131">I519</f>
        <v>52.447899999999997</v>
      </c>
      <c r="F519" s="17">
        <f>ROUND(E519*D519,2)</f>
        <v>52.45</v>
      </c>
      <c r="G519" s="28"/>
      <c r="I519" s="17">
        <v>52.447899999999997</v>
      </c>
    </row>
    <row r="520" spans="1:9" x14ac:dyDescent="0.25">
      <c r="A520" s="18" t="s">
        <v>240</v>
      </c>
      <c r="B520" s="18" t="s">
        <v>16</v>
      </c>
      <c r="C520" s="20" t="s">
        <v>17</v>
      </c>
      <c r="D520" s="21">
        <v>0.33</v>
      </c>
      <c r="E520" s="17">
        <f t="shared" si="131"/>
        <v>19.760000000000002</v>
      </c>
      <c r="F520" s="17">
        <f>ROUND(E520*D520,2)</f>
        <v>6.52</v>
      </c>
      <c r="G520" s="28"/>
      <c r="I520" s="17">
        <v>19.760000000000002</v>
      </c>
    </row>
    <row r="521" spans="1:9" x14ac:dyDescent="0.25">
      <c r="A521" s="18" t="s">
        <v>240</v>
      </c>
      <c r="B521" s="18" t="s">
        <v>18</v>
      </c>
      <c r="C521" s="20" t="s">
        <v>17</v>
      </c>
      <c r="D521" s="21">
        <v>0.33</v>
      </c>
      <c r="E521" s="17">
        <f t="shared" si="131"/>
        <v>24.66</v>
      </c>
      <c r="F521" s="17">
        <f>ROUND(E521*D521,2)</f>
        <v>8.14</v>
      </c>
      <c r="G521" s="28"/>
      <c r="I521" s="17">
        <v>24.66</v>
      </c>
    </row>
    <row r="522" spans="1:9" ht="72" x14ac:dyDescent="0.25">
      <c r="A522" s="11" t="s">
        <v>242</v>
      </c>
      <c r="B522" s="12" t="s">
        <v>243</v>
      </c>
      <c r="C522" s="13" t="s">
        <v>15</v>
      </c>
      <c r="D522" s="14"/>
      <c r="E522" s="15"/>
      <c r="F522" s="16">
        <f>SUM(F523:F525)</f>
        <v>167.15000000000003</v>
      </c>
      <c r="G522" s="27">
        <f>ROUND(F522*$G$3,2)</f>
        <v>207.6</v>
      </c>
      <c r="I522" s="16"/>
    </row>
    <row r="523" spans="1:9" x14ac:dyDescent="0.25">
      <c r="A523" s="18" t="s">
        <v>242</v>
      </c>
      <c r="B523" s="18" t="s">
        <v>243</v>
      </c>
      <c r="C523" s="20" t="s">
        <v>15</v>
      </c>
      <c r="D523" s="21">
        <v>1</v>
      </c>
      <c r="E523" s="17">
        <f t="shared" ref="E523:E525" si="132">I523</f>
        <v>152.49370000000002</v>
      </c>
      <c r="F523" s="17">
        <f>ROUND(E523*D523,2)</f>
        <v>152.49</v>
      </c>
      <c r="G523" s="28"/>
      <c r="I523" s="17">
        <v>152.49370000000002</v>
      </c>
    </row>
    <row r="524" spans="1:9" x14ac:dyDescent="0.25">
      <c r="A524" s="18" t="s">
        <v>242</v>
      </c>
      <c r="B524" s="18" t="s">
        <v>16</v>
      </c>
      <c r="C524" s="20" t="s">
        <v>17</v>
      </c>
      <c r="D524" s="21">
        <v>0.33</v>
      </c>
      <c r="E524" s="17">
        <f t="shared" si="132"/>
        <v>19.760000000000002</v>
      </c>
      <c r="F524" s="17">
        <f>ROUND(E524*D524,2)</f>
        <v>6.52</v>
      </c>
      <c r="G524" s="28"/>
      <c r="I524" s="17">
        <v>19.760000000000002</v>
      </c>
    </row>
    <row r="525" spans="1:9" x14ac:dyDescent="0.25">
      <c r="A525" s="18" t="s">
        <v>242</v>
      </c>
      <c r="B525" s="18" t="s">
        <v>18</v>
      </c>
      <c r="C525" s="20" t="s">
        <v>17</v>
      </c>
      <c r="D525" s="21">
        <v>0.33</v>
      </c>
      <c r="E525" s="17">
        <f t="shared" si="132"/>
        <v>24.66</v>
      </c>
      <c r="F525" s="17">
        <f>ROUND(E525*D525,2)</f>
        <v>8.14</v>
      </c>
      <c r="G525" s="28"/>
      <c r="I525" s="17">
        <v>24.66</v>
      </c>
    </row>
    <row r="526" spans="1:9" ht="48" x14ac:dyDescent="0.25">
      <c r="A526" s="11" t="s">
        <v>244</v>
      </c>
      <c r="B526" s="12" t="s">
        <v>245</v>
      </c>
      <c r="C526" s="13" t="s">
        <v>15</v>
      </c>
      <c r="D526" s="14"/>
      <c r="E526" s="15"/>
      <c r="F526" s="16">
        <f>SUM(F527:F529)</f>
        <v>8.5400000000000009</v>
      </c>
      <c r="G526" s="27">
        <f>ROUND(F526*$G$3,2)</f>
        <v>10.61</v>
      </c>
      <c r="I526" s="16"/>
    </row>
    <row r="527" spans="1:9" x14ac:dyDescent="0.25">
      <c r="A527" s="18" t="s">
        <v>244</v>
      </c>
      <c r="B527" s="18" t="s">
        <v>245</v>
      </c>
      <c r="C527" s="20" t="s">
        <v>15</v>
      </c>
      <c r="D527" s="21">
        <v>1</v>
      </c>
      <c r="E527" s="17">
        <f t="shared" ref="E527:E529" si="133">I527</f>
        <v>4.9857999999999993</v>
      </c>
      <c r="F527" s="17">
        <f>ROUND(E527*D527,2)</f>
        <v>4.99</v>
      </c>
      <c r="G527" s="28"/>
      <c r="I527" s="17">
        <v>4.9857999999999993</v>
      </c>
    </row>
    <row r="528" spans="1:9" x14ac:dyDescent="0.25">
      <c r="A528" s="18" t="s">
        <v>244</v>
      </c>
      <c r="B528" s="18" t="s">
        <v>16</v>
      </c>
      <c r="C528" s="20" t="s">
        <v>17</v>
      </c>
      <c r="D528" s="21">
        <v>0.08</v>
      </c>
      <c r="E528" s="17">
        <f t="shared" si="133"/>
        <v>19.760000000000002</v>
      </c>
      <c r="F528" s="17">
        <f>ROUND(E528*D528,2)</f>
        <v>1.58</v>
      </c>
      <c r="G528" s="28"/>
      <c r="I528" s="17">
        <v>19.760000000000002</v>
      </c>
    </row>
    <row r="529" spans="1:9" x14ac:dyDescent="0.25">
      <c r="A529" s="18" t="s">
        <v>244</v>
      </c>
      <c r="B529" s="18" t="s">
        <v>18</v>
      </c>
      <c r="C529" s="20" t="s">
        <v>17</v>
      </c>
      <c r="D529" s="21">
        <v>0.08</v>
      </c>
      <c r="E529" s="17">
        <f t="shared" si="133"/>
        <v>24.66</v>
      </c>
      <c r="F529" s="17">
        <f>ROUND(E529*D529,2)</f>
        <v>1.97</v>
      </c>
      <c r="G529" s="28"/>
      <c r="I529" s="17">
        <v>24.66</v>
      </c>
    </row>
    <row r="530" spans="1:9" ht="108" x14ac:dyDescent="0.25">
      <c r="A530" s="11" t="s">
        <v>246</v>
      </c>
      <c r="B530" s="12" t="s">
        <v>418</v>
      </c>
      <c r="C530" s="13" t="s">
        <v>494</v>
      </c>
      <c r="D530" s="14"/>
      <c r="E530" s="15"/>
      <c r="F530" s="16">
        <f>SUM(F531:F533)</f>
        <v>335.2</v>
      </c>
      <c r="G530" s="27">
        <f>ROUND(F530*$G$3,2)</f>
        <v>416.32</v>
      </c>
      <c r="I530" s="16"/>
    </row>
    <row r="531" spans="1:9" x14ac:dyDescent="0.25">
      <c r="A531" s="18" t="s">
        <v>246</v>
      </c>
      <c r="B531" s="18" t="s">
        <v>418</v>
      </c>
      <c r="C531" s="20" t="s">
        <v>15</v>
      </c>
      <c r="D531" s="21">
        <v>1</v>
      </c>
      <c r="E531" s="17">
        <f t="shared" ref="E531:E533" si="134">I531</f>
        <v>246.36059999999998</v>
      </c>
      <c r="F531" s="17">
        <f>ROUND(E531*D531,2)</f>
        <v>246.36</v>
      </c>
      <c r="G531" s="28"/>
      <c r="I531" s="17">
        <v>246.36059999999998</v>
      </c>
    </row>
    <row r="532" spans="1:9" x14ac:dyDescent="0.25">
      <c r="A532" s="18" t="s">
        <v>246</v>
      </c>
      <c r="B532" s="18" t="s">
        <v>16</v>
      </c>
      <c r="C532" s="20" t="s">
        <v>17</v>
      </c>
      <c r="D532" s="21">
        <v>2</v>
      </c>
      <c r="E532" s="17">
        <f t="shared" si="134"/>
        <v>19.760000000000002</v>
      </c>
      <c r="F532" s="17">
        <f>ROUND(E532*D532,2)</f>
        <v>39.520000000000003</v>
      </c>
      <c r="G532" s="28"/>
      <c r="I532" s="17">
        <v>19.760000000000002</v>
      </c>
    </row>
    <row r="533" spans="1:9" x14ac:dyDescent="0.25">
      <c r="A533" s="18" t="s">
        <v>246</v>
      </c>
      <c r="B533" s="18" t="s">
        <v>18</v>
      </c>
      <c r="C533" s="20" t="s">
        <v>17</v>
      </c>
      <c r="D533" s="21">
        <v>2</v>
      </c>
      <c r="E533" s="17">
        <f t="shared" si="134"/>
        <v>24.66</v>
      </c>
      <c r="F533" s="17">
        <f>ROUND(E533*D533,2)</f>
        <v>49.32</v>
      </c>
      <c r="G533" s="28"/>
      <c r="I533" s="17">
        <v>24.66</v>
      </c>
    </row>
    <row r="534" spans="1:9" ht="180" x14ac:dyDescent="0.25">
      <c r="A534" s="11" t="s">
        <v>247</v>
      </c>
      <c r="B534" s="12" t="s">
        <v>419</v>
      </c>
      <c r="C534" s="13" t="s">
        <v>630</v>
      </c>
      <c r="D534" s="14"/>
      <c r="E534" s="15"/>
      <c r="F534" s="16">
        <f>SUM(F535:F537)</f>
        <v>378.1</v>
      </c>
      <c r="G534" s="27">
        <f>ROUND(F534*$G$3,2)</f>
        <v>469.6</v>
      </c>
      <c r="I534" s="16"/>
    </row>
    <row r="535" spans="1:9" x14ac:dyDescent="0.25">
      <c r="A535" s="18" t="s">
        <v>247</v>
      </c>
      <c r="B535" s="18" t="s">
        <v>419</v>
      </c>
      <c r="C535" s="20" t="s">
        <v>15</v>
      </c>
      <c r="D535" s="21">
        <v>1</v>
      </c>
      <c r="E535" s="17">
        <f t="shared" ref="E535:E537" si="135">I535</f>
        <v>333.68</v>
      </c>
      <c r="F535" s="17">
        <f>ROUND(E535*D535,2)</f>
        <v>333.68</v>
      </c>
      <c r="G535" s="28"/>
      <c r="I535" s="17">
        <v>333.68</v>
      </c>
    </row>
    <row r="536" spans="1:9" x14ac:dyDescent="0.25">
      <c r="A536" s="18" t="s">
        <v>247</v>
      </c>
      <c r="B536" s="18" t="s">
        <v>16</v>
      </c>
      <c r="C536" s="20" t="s">
        <v>17</v>
      </c>
      <c r="D536" s="21">
        <v>1</v>
      </c>
      <c r="E536" s="17">
        <f t="shared" si="135"/>
        <v>19.760000000000002</v>
      </c>
      <c r="F536" s="17">
        <f>ROUND(E536*D536,2)</f>
        <v>19.760000000000002</v>
      </c>
      <c r="G536" s="28"/>
      <c r="I536" s="17">
        <v>19.760000000000002</v>
      </c>
    </row>
    <row r="537" spans="1:9" x14ac:dyDescent="0.25">
      <c r="A537" s="18" t="s">
        <v>247</v>
      </c>
      <c r="B537" s="18" t="s">
        <v>18</v>
      </c>
      <c r="C537" s="20" t="s">
        <v>17</v>
      </c>
      <c r="D537" s="21">
        <v>1</v>
      </c>
      <c r="E537" s="17">
        <f t="shared" si="135"/>
        <v>24.66</v>
      </c>
      <c r="F537" s="17">
        <f>ROUND(E537*D537,2)</f>
        <v>24.66</v>
      </c>
      <c r="G537" s="28"/>
      <c r="I537" s="17">
        <v>24.66</v>
      </c>
    </row>
    <row r="538" spans="1:9" ht="408" x14ac:dyDescent="0.25">
      <c r="A538" s="11" t="s">
        <v>248</v>
      </c>
      <c r="B538" s="12" t="s">
        <v>420</v>
      </c>
      <c r="C538" s="13" t="s">
        <v>14</v>
      </c>
      <c r="D538" s="14"/>
      <c r="E538" s="15"/>
      <c r="F538" s="16">
        <f>SUM(F539:F541)</f>
        <v>34.68</v>
      </c>
      <c r="G538" s="27">
        <f>ROUND(F538*$G$3,2)</f>
        <v>43.07</v>
      </c>
      <c r="I538" s="16"/>
    </row>
    <row r="539" spans="1:9" x14ac:dyDescent="0.25">
      <c r="A539" s="18" t="s">
        <v>248</v>
      </c>
      <c r="B539" s="18" t="s">
        <v>420</v>
      </c>
      <c r="C539" s="20" t="s">
        <v>14</v>
      </c>
      <c r="D539" s="21">
        <v>1</v>
      </c>
      <c r="E539" s="17">
        <f t="shared" ref="E539:E541" si="136">I539</f>
        <v>12.4742</v>
      </c>
      <c r="F539" s="17">
        <f>ROUND(E539*D539,2)</f>
        <v>12.47</v>
      </c>
      <c r="G539" s="28"/>
      <c r="I539" s="17">
        <v>12.4742</v>
      </c>
    </row>
    <row r="540" spans="1:9" x14ac:dyDescent="0.25">
      <c r="A540" s="18" t="s">
        <v>248</v>
      </c>
      <c r="B540" s="18" t="s">
        <v>16</v>
      </c>
      <c r="C540" s="20" t="s">
        <v>17</v>
      </c>
      <c r="D540" s="21">
        <v>0.5</v>
      </c>
      <c r="E540" s="17">
        <f t="shared" si="136"/>
        <v>19.760000000000002</v>
      </c>
      <c r="F540" s="17">
        <f>ROUND(E540*D540,2)</f>
        <v>9.8800000000000008</v>
      </c>
      <c r="G540" s="28"/>
      <c r="I540" s="17">
        <v>19.760000000000002</v>
      </c>
    </row>
    <row r="541" spans="1:9" x14ac:dyDescent="0.25">
      <c r="A541" s="18" t="s">
        <v>248</v>
      </c>
      <c r="B541" s="18" t="s">
        <v>18</v>
      </c>
      <c r="C541" s="20" t="s">
        <v>17</v>
      </c>
      <c r="D541" s="21">
        <v>0.5</v>
      </c>
      <c r="E541" s="17">
        <f t="shared" si="136"/>
        <v>24.66</v>
      </c>
      <c r="F541" s="17">
        <f>ROUND(E541*D541,2)</f>
        <v>12.33</v>
      </c>
      <c r="G541" s="28"/>
      <c r="I541" s="17">
        <v>24.66</v>
      </c>
    </row>
    <row r="542" spans="1:9" ht="96" x14ac:dyDescent="0.25">
      <c r="A542" s="11" t="s">
        <v>249</v>
      </c>
      <c r="B542" s="12" t="s">
        <v>421</v>
      </c>
      <c r="C542" s="13" t="s">
        <v>630</v>
      </c>
      <c r="D542" s="14"/>
      <c r="E542" s="15"/>
      <c r="F542" s="16">
        <f>SUM(F543:F545)</f>
        <v>1102.6399999999999</v>
      </c>
      <c r="G542" s="27">
        <f>ROUND(F542*$G$3,2)</f>
        <v>1369.48</v>
      </c>
      <c r="I542" s="16"/>
    </row>
    <row r="543" spans="1:9" x14ac:dyDescent="0.25">
      <c r="A543" s="18" t="s">
        <v>249</v>
      </c>
      <c r="B543" s="18" t="s">
        <v>421</v>
      </c>
      <c r="C543" s="20" t="s">
        <v>15</v>
      </c>
      <c r="D543" s="21">
        <v>1</v>
      </c>
      <c r="E543" s="17">
        <f t="shared" ref="E543:E545" si="137">I543</f>
        <v>1013.7955000000001</v>
      </c>
      <c r="F543" s="17">
        <f>ROUND(E543*D543,2)</f>
        <v>1013.8</v>
      </c>
      <c r="G543" s="28"/>
      <c r="I543" s="17">
        <v>1013.7955000000001</v>
      </c>
    </row>
    <row r="544" spans="1:9" x14ac:dyDescent="0.25">
      <c r="A544" s="18" t="s">
        <v>249</v>
      </c>
      <c r="B544" s="18" t="s">
        <v>16</v>
      </c>
      <c r="C544" s="20" t="s">
        <v>17</v>
      </c>
      <c r="D544" s="21">
        <v>2</v>
      </c>
      <c r="E544" s="17">
        <f t="shared" si="137"/>
        <v>19.760000000000002</v>
      </c>
      <c r="F544" s="17">
        <f>ROUND(E544*D544,2)</f>
        <v>39.520000000000003</v>
      </c>
      <c r="G544" s="28"/>
      <c r="I544" s="17">
        <v>19.760000000000002</v>
      </c>
    </row>
    <row r="545" spans="1:9" x14ac:dyDescent="0.25">
      <c r="A545" s="18" t="s">
        <v>249</v>
      </c>
      <c r="B545" s="18" t="s">
        <v>18</v>
      </c>
      <c r="C545" s="20" t="s">
        <v>17</v>
      </c>
      <c r="D545" s="21">
        <v>2</v>
      </c>
      <c r="E545" s="17">
        <f t="shared" si="137"/>
        <v>24.66</v>
      </c>
      <c r="F545" s="17">
        <f>ROUND(E545*D545,2)</f>
        <v>49.32</v>
      </c>
      <c r="G545" s="28"/>
      <c r="I545" s="17">
        <v>24.66</v>
      </c>
    </row>
    <row r="546" spans="1:9" ht="60" x14ac:dyDescent="0.25">
      <c r="A546" s="11" t="s">
        <v>250</v>
      </c>
      <c r="B546" s="12" t="s">
        <v>422</v>
      </c>
      <c r="C546" s="13" t="s">
        <v>630</v>
      </c>
      <c r="D546" s="14"/>
      <c r="E546" s="15"/>
      <c r="F546" s="16">
        <f>SUM(F547:F549)</f>
        <v>228.61999999999998</v>
      </c>
      <c r="G546" s="27">
        <f>ROUND(F546*$G$3,2)</f>
        <v>283.95</v>
      </c>
      <c r="I546" s="16"/>
    </row>
    <row r="547" spans="1:9" x14ac:dyDescent="0.25">
      <c r="A547" s="18" t="s">
        <v>250</v>
      </c>
      <c r="B547" s="18" t="s">
        <v>422</v>
      </c>
      <c r="C547" s="20" t="s">
        <v>15</v>
      </c>
      <c r="D547" s="21">
        <v>1</v>
      </c>
      <c r="E547" s="17">
        <f t="shared" ref="E547:E549" si="138">I547</f>
        <v>184.203</v>
      </c>
      <c r="F547" s="17">
        <f>ROUND(E547*D547,2)</f>
        <v>184.2</v>
      </c>
      <c r="G547" s="28"/>
      <c r="I547" s="17">
        <v>184.203</v>
      </c>
    </row>
    <row r="548" spans="1:9" x14ac:dyDescent="0.25">
      <c r="A548" s="18" t="s">
        <v>250</v>
      </c>
      <c r="B548" s="18" t="s">
        <v>16</v>
      </c>
      <c r="C548" s="20" t="s">
        <v>17</v>
      </c>
      <c r="D548" s="21">
        <v>1</v>
      </c>
      <c r="E548" s="17">
        <f t="shared" si="138"/>
        <v>19.760000000000002</v>
      </c>
      <c r="F548" s="17">
        <f>ROUND(E548*D548,2)</f>
        <v>19.760000000000002</v>
      </c>
      <c r="G548" s="28"/>
      <c r="I548" s="17">
        <v>19.760000000000002</v>
      </c>
    </row>
    <row r="549" spans="1:9" x14ac:dyDescent="0.25">
      <c r="A549" s="18" t="s">
        <v>250</v>
      </c>
      <c r="B549" s="18" t="s">
        <v>18</v>
      </c>
      <c r="C549" s="20" t="s">
        <v>17</v>
      </c>
      <c r="D549" s="21">
        <v>1</v>
      </c>
      <c r="E549" s="17">
        <f t="shared" si="138"/>
        <v>24.66</v>
      </c>
      <c r="F549" s="17">
        <f>ROUND(E549*D549,2)</f>
        <v>24.66</v>
      </c>
      <c r="G549" s="28"/>
      <c r="I549" s="17">
        <v>24.66</v>
      </c>
    </row>
    <row r="550" spans="1:9" ht="24" x14ac:dyDescent="0.25">
      <c r="A550" s="11" t="s">
        <v>251</v>
      </c>
      <c r="B550" s="12" t="s">
        <v>423</v>
      </c>
      <c r="C550" s="13" t="s">
        <v>630</v>
      </c>
      <c r="D550" s="14"/>
      <c r="E550" s="15"/>
      <c r="F550" s="16">
        <f>SUM(F551:F553)</f>
        <v>2396.7200000000003</v>
      </c>
      <c r="G550" s="27">
        <f>ROUND(F550*$G$3,2)</f>
        <v>2976.73</v>
      </c>
      <c r="I550" s="16"/>
    </row>
    <row r="551" spans="1:9" x14ac:dyDescent="0.25">
      <c r="A551" s="18" t="s">
        <v>251</v>
      </c>
      <c r="B551" s="18" t="s">
        <v>423</v>
      </c>
      <c r="C551" s="20" t="s">
        <v>15</v>
      </c>
      <c r="D551" s="21">
        <v>1</v>
      </c>
      <c r="E551" s="17">
        <f t="shared" ref="E551:E553" si="139">I551</f>
        <v>2307.8822</v>
      </c>
      <c r="F551" s="17">
        <f>ROUND(E551*D551,2)</f>
        <v>2307.88</v>
      </c>
      <c r="G551" s="28"/>
      <c r="I551" s="17">
        <v>2307.8822</v>
      </c>
    </row>
    <row r="552" spans="1:9" x14ac:dyDescent="0.25">
      <c r="A552" s="18" t="s">
        <v>251</v>
      </c>
      <c r="B552" s="18" t="s">
        <v>16</v>
      </c>
      <c r="C552" s="20" t="s">
        <v>17</v>
      </c>
      <c r="D552" s="21">
        <v>2</v>
      </c>
      <c r="E552" s="17">
        <f t="shared" si="139"/>
        <v>19.760000000000002</v>
      </c>
      <c r="F552" s="17">
        <f>ROUND(E552*D552,2)</f>
        <v>39.520000000000003</v>
      </c>
      <c r="G552" s="28"/>
      <c r="I552" s="17">
        <v>19.760000000000002</v>
      </c>
    </row>
    <row r="553" spans="1:9" x14ac:dyDescent="0.25">
      <c r="A553" s="18" t="s">
        <v>251</v>
      </c>
      <c r="B553" s="18" t="s">
        <v>18</v>
      </c>
      <c r="C553" s="20" t="s">
        <v>17</v>
      </c>
      <c r="D553" s="21">
        <v>2</v>
      </c>
      <c r="E553" s="17">
        <f t="shared" si="139"/>
        <v>24.66</v>
      </c>
      <c r="F553" s="17">
        <f>ROUND(E553*D553,2)</f>
        <v>49.32</v>
      </c>
      <c r="G553" s="28"/>
      <c r="I553" s="17">
        <v>24.66</v>
      </c>
    </row>
    <row r="554" spans="1:9" ht="24" x14ac:dyDescent="0.25">
      <c r="A554" s="11" t="s">
        <v>252</v>
      </c>
      <c r="B554" s="12" t="s">
        <v>424</v>
      </c>
      <c r="C554" s="13" t="s">
        <v>630</v>
      </c>
      <c r="D554" s="14"/>
      <c r="E554" s="15"/>
      <c r="F554" s="16">
        <f>SUM(F555:F558)</f>
        <v>473.25999999999993</v>
      </c>
      <c r="G554" s="27">
        <f>ROUND(F554*$G$3,2)</f>
        <v>587.79</v>
      </c>
      <c r="I554" s="16"/>
    </row>
    <row r="555" spans="1:9" x14ac:dyDescent="0.25">
      <c r="A555" s="18" t="s">
        <v>252</v>
      </c>
      <c r="B555" s="18" t="s">
        <v>425</v>
      </c>
      <c r="C555" s="20" t="s">
        <v>15</v>
      </c>
      <c r="D555" s="21">
        <v>1</v>
      </c>
      <c r="E555" s="17">
        <f t="shared" ref="E555:E558" si="140">I555</f>
        <v>282.06630000000001</v>
      </c>
      <c r="F555" s="17">
        <f>ROUND(E555*D555,2)</f>
        <v>282.07</v>
      </c>
      <c r="G555" s="28"/>
      <c r="I555" s="17">
        <v>282.06630000000001</v>
      </c>
    </row>
    <row r="556" spans="1:9" x14ac:dyDescent="0.25">
      <c r="A556" s="18" t="s">
        <v>252</v>
      </c>
      <c r="B556" s="18" t="s">
        <v>426</v>
      </c>
      <c r="C556" s="20" t="s">
        <v>15</v>
      </c>
      <c r="D556" s="21">
        <v>1</v>
      </c>
      <c r="E556" s="17">
        <f t="shared" si="140"/>
        <v>102.3544</v>
      </c>
      <c r="F556" s="17">
        <f>ROUND(E556*D556,2)</f>
        <v>102.35</v>
      </c>
      <c r="G556" s="28"/>
      <c r="I556" s="17">
        <v>102.3544</v>
      </c>
    </row>
    <row r="557" spans="1:9" x14ac:dyDescent="0.25">
      <c r="A557" s="18" t="s">
        <v>252</v>
      </c>
      <c r="B557" s="18" t="s">
        <v>16</v>
      </c>
      <c r="C557" s="20" t="s">
        <v>17</v>
      </c>
      <c r="D557" s="21">
        <v>2</v>
      </c>
      <c r="E557" s="17">
        <f t="shared" si="140"/>
        <v>19.760000000000002</v>
      </c>
      <c r="F557" s="17">
        <f>ROUND(E557*D557,2)</f>
        <v>39.520000000000003</v>
      </c>
      <c r="G557" s="28"/>
      <c r="I557" s="17">
        <v>19.760000000000002</v>
      </c>
    </row>
    <row r="558" spans="1:9" x14ac:dyDescent="0.25">
      <c r="A558" s="18" t="s">
        <v>252</v>
      </c>
      <c r="B558" s="18" t="s">
        <v>18</v>
      </c>
      <c r="C558" s="20" t="s">
        <v>17</v>
      </c>
      <c r="D558" s="21">
        <v>2</v>
      </c>
      <c r="E558" s="17">
        <f t="shared" si="140"/>
        <v>24.66</v>
      </c>
      <c r="F558" s="17">
        <f>ROUND(E558*D558,2)</f>
        <v>49.32</v>
      </c>
      <c r="G558" s="28"/>
      <c r="I558" s="17">
        <v>24.66</v>
      </c>
    </row>
    <row r="559" spans="1:9" ht="60" x14ac:dyDescent="0.25">
      <c r="A559" s="11" t="s">
        <v>253</v>
      </c>
      <c r="B559" s="12" t="s">
        <v>427</v>
      </c>
      <c r="C559" s="13" t="s">
        <v>630</v>
      </c>
      <c r="D559" s="14"/>
      <c r="E559" s="15"/>
      <c r="F559" s="16">
        <f>SUM(F560:F562)</f>
        <v>681.71</v>
      </c>
      <c r="G559" s="27">
        <f>ROUND(F559*$G$3,2)</f>
        <v>846.68</v>
      </c>
      <c r="I559" s="16"/>
    </row>
    <row r="560" spans="1:9" x14ac:dyDescent="0.25">
      <c r="A560" s="18" t="s">
        <v>253</v>
      </c>
      <c r="B560" s="18" t="s">
        <v>427</v>
      </c>
      <c r="C560" s="20" t="s">
        <v>15</v>
      </c>
      <c r="D560" s="21">
        <v>1</v>
      </c>
      <c r="E560" s="17">
        <f t="shared" ref="E560:E562" si="141">I560</f>
        <v>595.31810000000007</v>
      </c>
      <c r="F560" s="17">
        <f>ROUND(E560*D560,2)</f>
        <v>595.32000000000005</v>
      </c>
      <c r="G560" s="28"/>
      <c r="I560" s="17">
        <v>595.31810000000007</v>
      </c>
    </row>
    <row r="561" spans="1:9" x14ac:dyDescent="0.25">
      <c r="A561" s="18" t="s">
        <v>253</v>
      </c>
      <c r="B561" s="18" t="s">
        <v>16</v>
      </c>
      <c r="C561" s="20" t="s">
        <v>17</v>
      </c>
      <c r="D561" s="21">
        <v>2.5</v>
      </c>
      <c r="E561" s="17">
        <f t="shared" si="141"/>
        <v>19.760000000000002</v>
      </c>
      <c r="F561" s="17">
        <f>ROUND(E561*D561,2)</f>
        <v>49.4</v>
      </c>
      <c r="G561" s="28"/>
      <c r="I561" s="17">
        <v>19.760000000000002</v>
      </c>
    </row>
    <row r="562" spans="1:9" x14ac:dyDescent="0.25">
      <c r="A562" s="18" t="s">
        <v>253</v>
      </c>
      <c r="B562" s="18" t="s">
        <v>18</v>
      </c>
      <c r="C562" s="20" t="s">
        <v>17</v>
      </c>
      <c r="D562" s="21">
        <v>1.5</v>
      </c>
      <c r="E562" s="17">
        <f t="shared" si="141"/>
        <v>24.66</v>
      </c>
      <c r="F562" s="17">
        <f>ROUND(E562*D562,2)</f>
        <v>36.99</v>
      </c>
      <c r="G562" s="28"/>
      <c r="I562" s="17">
        <v>24.66</v>
      </c>
    </row>
    <row r="563" spans="1:9" ht="96" x14ac:dyDescent="0.25">
      <c r="A563" s="11" t="s">
        <v>254</v>
      </c>
      <c r="B563" s="12" t="s">
        <v>255</v>
      </c>
      <c r="C563" s="13"/>
      <c r="D563" s="14"/>
      <c r="E563" s="15" t="s">
        <v>342</v>
      </c>
      <c r="F563" s="16">
        <f>SUM(F564:F566)</f>
        <v>5.89</v>
      </c>
      <c r="G563" s="27">
        <f>ROUND(F563*$G$3,2)</f>
        <v>7.32</v>
      </c>
      <c r="I563" s="16" t="s">
        <v>342</v>
      </c>
    </row>
    <row r="564" spans="1:9" x14ac:dyDescent="0.25">
      <c r="A564" s="18" t="s">
        <v>254</v>
      </c>
      <c r="B564" s="18" t="s">
        <v>255</v>
      </c>
      <c r="C564" s="20" t="s">
        <v>15</v>
      </c>
      <c r="D564" s="21">
        <v>1.05</v>
      </c>
      <c r="E564" s="17">
        <f t="shared" ref="E564:E566" si="142">I564</f>
        <v>4.3456000000000001</v>
      </c>
      <c r="F564" s="17">
        <f>ROUND(E564*D564,2)</f>
        <v>4.5599999999999996</v>
      </c>
      <c r="G564" s="28"/>
      <c r="I564" s="17">
        <v>4.3456000000000001</v>
      </c>
    </row>
    <row r="565" spans="1:9" x14ac:dyDescent="0.25">
      <c r="A565" s="18" t="s">
        <v>254</v>
      </c>
      <c r="B565" s="18" t="s">
        <v>16</v>
      </c>
      <c r="C565" s="20" t="s">
        <v>17</v>
      </c>
      <c r="D565" s="21">
        <v>0.03</v>
      </c>
      <c r="E565" s="17">
        <f t="shared" si="142"/>
        <v>19.760000000000002</v>
      </c>
      <c r="F565" s="17">
        <f>ROUND(E565*D565,2)</f>
        <v>0.59</v>
      </c>
      <c r="G565" s="28"/>
      <c r="I565" s="17">
        <v>19.760000000000002</v>
      </c>
    </row>
    <row r="566" spans="1:9" x14ac:dyDescent="0.25">
      <c r="A566" s="18" t="s">
        <v>254</v>
      </c>
      <c r="B566" s="18" t="s">
        <v>18</v>
      </c>
      <c r="C566" s="20" t="s">
        <v>17</v>
      </c>
      <c r="D566" s="21">
        <v>0.03</v>
      </c>
      <c r="E566" s="17">
        <f t="shared" si="142"/>
        <v>24.66</v>
      </c>
      <c r="F566" s="17">
        <f>ROUND(E566*D566,2)</f>
        <v>0.74</v>
      </c>
      <c r="G566" s="28"/>
      <c r="I566" s="17">
        <v>24.66</v>
      </c>
    </row>
    <row r="567" spans="1:9" ht="96" x14ac:dyDescent="0.25">
      <c r="A567" s="11" t="s">
        <v>256</v>
      </c>
      <c r="B567" s="12" t="s">
        <v>257</v>
      </c>
      <c r="C567" s="13"/>
      <c r="D567" s="14"/>
      <c r="E567" s="15" t="s">
        <v>342</v>
      </c>
      <c r="F567" s="16">
        <f>SUM(F568:F570)</f>
        <v>6.79</v>
      </c>
      <c r="G567" s="27">
        <f>ROUND(F567*$G$3,2)</f>
        <v>8.43</v>
      </c>
      <c r="I567" s="16" t="s">
        <v>342</v>
      </c>
    </row>
    <row r="568" spans="1:9" x14ac:dyDescent="0.25">
      <c r="A568" s="18" t="s">
        <v>256</v>
      </c>
      <c r="B568" s="18" t="s">
        <v>257</v>
      </c>
      <c r="C568" s="20" t="s">
        <v>15</v>
      </c>
      <c r="D568" s="21">
        <v>1.05</v>
      </c>
      <c r="E568" s="17">
        <f t="shared" ref="E568:E570" si="143">I568</f>
        <v>5.1992000000000003</v>
      </c>
      <c r="F568" s="17">
        <f>ROUND(E568*D568,2)</f>
        <v>5.46</v>
      </c>
      <c r="G568" s="28"/>
      <c r="I568" s="17">
        <v>5.1992000000000003</v>
      </c>
    </row>
    <row r="569" spans="1:9" x14ac:dyDescent="0.25">
      <c r="A569" s="18" t="s">
        <v>256</v>
      </c>
      <c r="B569" s="18" t="s">
        <v>16</v>
      </c>
      <c r="C569" s="20" t="s">
        <v>17</v>
      </c>
      <c r="D569" s="21">
        <v>0.03</v>
      </c>
      <c r="E569" s="17">
        <f t="shared" si="143"/>
        <v>19.760000000000002</v>
      </c>
      <c r="F569" s="17">
        <f>ROUND(E569*D569,2)</f>
        <v>0.59</v>
      </c>
      <c r="G569" s="28"/>
      <c r="I569" s="17">
        <v>19.760000000000002</v>
      </c>
    </row>
    <row r="570" spans="1:9" x14ac:dyDescent="0.25">
      <c r="A570" s="18" t="s">
        <v>256</v>
      </c>
      <c r="B570" s="18" t="s">
        <v>18</v>
      </c>
      <c r="C570" s="20" t="s">
        <v>17</v>
      </c>
      <c r="D570" s="21">
        <v>0.03</v>
      </c>
      <c r="E570" s="17">
        <f t="shared" si="143"/>
        <v>24.66</v>
      </c>
      <c r="F570" s="17">
        <f>ROUND(E570*D570,2)</f>
        <v>0.74</v>
      </c>
      <c r="G570" s="28"/>
      <c r="I570" s="17">
        <v>24.66</v>
      </c>
    </row>
    <row r="571" spans="1:9" ht="108" x14ac:dyDescent="0.25">
      <c r="A571" s="11" t="s">
        <v>258</v>
      </c>
      <c r="B571" s="12" t="s">
        <v>259</v>
      </c>
      <c r="C571" s="13"/>
      <c r="D571" s="14"/>
      <c r="E571" s="15" t="s">
        <v>342</v>
      </c>
      <c r="F571" s="16">
        <f>SUM(F572:F574)</f>
        <v>9.7900000000000009</v>
      </c>
      <c r="G571" s="27">
        <f>ROUND(F571*$G$3,2)</f>
        <v>12.16</v>
      </c>
      <c r="I571" s="16" t="s">
        <v>342</v>
      </c>
    </row>
    <row r="572" spans="1:9" x14ac:dyDescent="0.25">
      <c r="A572" s="18" t="s">
        <v>258</v>
      </c>
      <c r="B572" s="18" t="s">
        <v>259</v>
      </c>
      <c r="C572" s="20" t="s">
        <v>15</v>
      </c>
      <c r="D572" s="21">
        <v>1.05</v>
      </c>
      <c r="E572" s="17">
        <f t="shared" ref="E572:E574" si="144">I572</f>
        <v>8.0607000000000006</v>
      </c>
      <c r="F572" s="17">
        <f>ROUND(E572*D572,2)</f>
        <v>8.4600000000000009</v>
      </c>
      <c r="G572" s="28"/>
      <c r="I572" s="17">
        <v>8.0607000000000006</v>
      </c>
    </row>
    <row r="573" spans="1:9" x14ac:dyDescent="0.25">
      <c r="A573" s="18" t="s">
        <v>258</v>
      </c>
      <c r="B573" s="18" t="s">
        <v>16</v>
      </c>
      <c r="C573" s="20" t="s">
        <v>17</v>
      </c>
      <c r="D573" s="21">
        <v>0.03</v>
      </c>
      <c r="E573" s="17">
        <f t="shared" si="144"/>
        <v>19.760000000000002</v>
      </c>
      <c r="F573" s="17">
        <f>ROUND(E573*D573,2)</f>
        <v>0.59</v>
      </c>
      <c r="G573" s="28"/>
      <c r="I573" s="17">
        <v>19.760000000000002</v>
      </c>
    </row>
    <row r="574" spans="1:9" x14ac:dyDescent="0.25">
      <c r="A574" s="18" t="s">
        <v>258</v>
      </c>
      <c r="B574" s="18" t="s">
        <v>18</v>
      </c>
      <c r="C574" s="20" t="s">
        <v>17</v>
      </c>
      <c r="D574" s="21">
        <v>0.03</v>
      </c>
      <c r="E574" s="17">
        <f t="shared" si="144"/>
        <v>24.66</v>
      </c>
      <c r="F574" s="17">
        <f>ROUND(E574*D574,2)</f>
        <v>0.74</v>
      </c>
      <c r="G574" s="28"/>
      <c r="I574" s="17">
        <v>24.66</v>
      </c>
    </row>
    <row r="575" spans="1:9" ht="96" x14ac:dyDescent="0.25">
      <c r="A575" s="11" t="s">
        <v>260</v>
      </c>
      <c r="B575" s="12" t="s">
        <v>428</v>
      </c>
      <c r="C575" s="13" t="s">
        <v>14</v>
      </c>
      <c r="D575" s="14"/>
      <c r="E575" s="15"/>
      <c r="F575" s="16">
        <f>SUM(F576:F578)</f>
        <v>11.21</v>
      </c>
      <c r="G575" s="27">
        <f>ROUND(F575*$G$3,2)</f>
        <v>13.92</v>
      </c>
      <c r="I575" s="16"/>
    </row>
    <row r="576" spans="1:9" x14ac:dyDescent="0.25">
      <c r="A576" s="18" t="s">
        <v>260</v>
      </c>
      <c r="B576" s="18" t="s">
        <v>428</v>
      </c>
      <c r="C576" s="20" t="s">
        <v>14</v>
      </c>
      <c r="D576" s="21">
        <v>1.05</v>
      </c>
      <c r="E576" s="17">
        <f t="shared" ref="E576:E578" si="145">I576</f>
        <v>9.4089999999999989</v>
      </c>
      <c r="F576" s="17">
        <f>ROUND(E576*D576,2)</f>
        <v>9.8800000000000008</v>
      </c>
      <c r="G576" s="28"/>
      <c r="I576" s="17">
        <v>9.4089999999999989</v>
      </c>
    </row>
    <row r="577" spans="1:9" x14ac:dyDescent="0.25">
      <c r="A577" s="18" t="s">
        <v>260</v>
      </c>
      <c r="B577" s="18" t="s">
        <v>16</v>
      </c>
      <c r="C577" s="20" t="s">
        <v>17</v>
      </c>
      <c r="D577" s="21">
        <v>0.03</v>
      </c>
      <c r="E577" s="17">
        <f t="shared" si="145"/>
        <v>19.760000000000002</v>
      </c>
      <c r="F577" s="17">
        <f>ROUND(E577*D577,2)</f>
        <v>0.59</v>
      </c>
      <c r="G577" s="28"/>
      <c r="I577" s="17">
        <v>19.760000000000002</v>
      </c>
    </row>
    <row r="578" spans="1:9" x14ac:dyDescent="0.25">
      <c r="A578" s="18" t="s">
        <v>260</v>
      </c>
      <c r="B578" s="18" t="s">
        <v>18</v>
      </c>
      <c r="C578" s="20" t="s">
        <v>17</v>
      </c>
      <c r="D578" s="21">
        <v>0.03</v>
      </c>
      <c r="E578" s="17">
        <f t="shared" si="145"/>
        <v>24.66</v>
      </c>
      <c r="F578" s="17">
        <f>ROUND(E578*D578,2)</f>
        <v>0.74</v>
      </c>
      <c r="G578" s="28"/>
      <c r="I578" s="17">
        <v>24.66</v>
      </c>
    </row>
    <row r="579" spans="1:9" ht="36" x14ac:dyDescent="0.25">
      <c r="A579" s="11" t="s">
        <v>261</v>
      </c>
      <c r="B579" s="12" t="s">
        <v>262</v>
      </c>
      <c r="C579" s="13"/>
      <c r="D579" s="14"/>
      <c r="E579" s="15" t="s">
        <v>342</v>
      </c>
      <c r="F579" s="16">
        <f>SUM(F580:F582)</f>
        <v>20.319999999999997</v>
      </c>
      <c r="G579" s="27">
        <f>ROUND(F579*$G$3,2)</f>
        <v>25.24</v>
      </c>
      <c r="I579" s="16" t="s">
        <v>342</v>
      </c>
    </row>
    <row r="580" spans="1:9" x14ac:dyDescent="0.25">
      <c r="A580" s="20" t="s">
        <v>261</v>
      </c>
      <c r="B580" s="18" t="s">
        <v>429</v>
      </c>
      <c r="C580" s="20" t="s">
        <v>15</v>
      </c>
      <c r="D580" s="21">
        <v>1</v>
      </c>
      <c r="E580" s="17">
        <f t="shared" ref="E580:E582" si="146">I580</f>
        <v>18.992599999999999</v>
      </c>
      <c r="F580" s="23">
        <f>ROUND(E580*D580,2)</f>
        <v>18.989999999999998</v>
      </c>
      <c r="G580" s="28"/>
      <c r="I580" s="23">
        <v>18.992599999999999</v>
      </c>
    </row>
    <row r="581" spans="1:9" x14ac:dyDescent="0.25">
      <c r="A581" s="20" t="s">
        <v>261</v>
      </c>
      <c r="B581" s="18" t="s">
        <v>16</v>
      </c>
      <c r="C581" s="20" t="s">
        <v>17</v>
      </c>
      <c r="D581" s="21">
        <v>0.03</v>
      </c>
      <c r="E581" s="17">
        <f t="shared" si="146"/>
        <v>19.760000000000002</v>
      </c>
      <c r="F581" s="23">
        <f>ROUND(E581*D581,2)</f>
        <v>0.59</v>
      </c>
      <c r="G581" s="28"/>
      <c r="I581" s="23">
        <v>19.760000000000002</v>
      </c>
    </row>
    <row r="582" spans="1:9" x14ac:dyDescent="0.25">
      <c r="A582" s="20" t="s">
        <v>261</v>
      </c>
      <c r="B582" s="18" t="s">
        <v>18</v>
      </c>
      <c r="C582" s="20" t="s">
        <v>17</v>
      </c>
      <c r="D582" s="21">
        <v>0.03</v>
      </c>
      <c r="E582" s="17">
        <f t="shared" si="146"/>
        <v>24.66</v>
      </c>
      <c r="F582" s="23">
        <f>ROUND(E582*D582,2)</f>
        <v>0.74</v>
      </c>
      <c r="G582" s="28"/>
      <c r="I582" s="23">
        <v>24.66</v>
      </c>
    </row>
    <row r="583" spans="1:9" ht="24" x14ac:dyDescent="0.25">
      <c r="A583" s="11" t="s">
        <v>263</v>
      </c>
      <c r="B583" s="12" t="s">
        <v>430</v>
      </c>
      <c r="C583" s="13" t="s">
        <v>630</v>
      </c>
      <c r="D583" s="14"/>
      <c r="E583" s="15"/>
      <c r="F583" s="16">
        <f>SUM(F584:F586)</f>
        <v>61.89</v>
      </c>
      <c r="G583" s="27">
        <f>ROUND(F583*$G$3,2)</f>
        <v>76.87</v>
      </c>
      <c r="I583" s="16"/>
    </row>
    <row r="584" spans="1:9" x14ac:dyDescent="0.25">
      <c r="A584" s="18" t="s">
        <v>263</v>
      </c>
      <c r="B584" s="18" t="s">
        <v>430</v>
      </c>
      <c r="C584" s="20" t="s">
        <v>15</v>
      </c>
      <c r="D584" s="21">
        <v>1</v>
      </c>
      <c r="E584" s="17">
        <f t="shared" ref="E584:E586" si="147">I584</f>
        <v>47.229299999999995</v>
      </c>
      <c r="F584" s="17">
        <f>ROUND(E584*D584,2)</f>
        <v>47.23</v>
      </c>
      <c r="G584" s="28"/>
      <c r="I584" s="17">
        <v>47.229299999999995</v>
      </c>
    </row>
    <row r="585" spans="1:9" x14ac:dyDescent="0.25">
      <c r="A585" s="18" t="s">
        <v>263</v>
      </c>
      <c r="B585" s="18" t="s">
        <v>16</v>
      </c>
      <c r="C585" s="20" t="s">
        <v>17</v>
      </c>
      <c r="D585" s="21">
        <v>0.33</v>
      </c>
      <c r="E585" s="17">
        <f t="shared" si="147"/>
        <v>19.760000000000002</v>
      </c>
      <c r="F585" s="17">
        <f>ROUND(E585*D585,2)</f>
        <v>6.52</v>
      </c>
      <c r="G585" s="28"/>
      <c r="I585" s="17">
        <v>19.760000000000002</v>
      </c>
    </row>
    <row r="586" spans="1:9" x14ac:dyDescent="0.25">
      <c r="A586" s="18" t="s">
        <v>263</v>
      </c>
      <c r="B586" s="18" t="s">
        <v>18</v>
      </c>
      <c r="C586" s="20" t="s">
        <v>17</v>
      </c>
      <c r="D586" s="21">
        <v>0.33</v>
      </c>
      <c r="E586" s="17">
        <f t="shared" si="147"/>
        <v>24.66</v>
      </c>
      <c r="F586" s="17">
        <f>ROUND(E586*D586,2)</f>
        <v>8.14</v>
      </c>
      <c r="G586" s="28"/>
      <c r="I586" s="17">
        <v>24.66</v>
      </c>
    </row>
    <row r="587" spans="1:9" ht="24" x14ac:dyDescent="0.25">
      <c r="A587" s="11" t="s">
        <v>264</v>
      </c>
      <c r="B587" s="12" t="s">
        <v>431</v>
      </c>
      <c r="C587" s="13" t="s">
        <v>630</v>
      </c>
      <c r="D587" s="14"/>
      <c r="E587" s="15"/>
      <c r="F587" s="16">
        <f>SUM(F588:F590)</f>
        <v>150.63</v>
      </c>
      <c r="G587" s="27">
        <f>ROUND(F587*$G$3,2)</f>
        <v>187.08</v>
      </c>
      <c r="I587" s="16"/>
    </row>
    <row r="588" spans="1:9" x14ac:dyDescent="0.25">
      <c r="A588" s="18" t="s">
        <v>264</v>
      </c>
      <c r="B588" s="18" t="s">
        <v>431</v>
      </c>
      <c r="C588" s="20" t="s">
        <v>15</v>
      </c>
      <c r="D588" s="21">
        <v>1</v>
      </c>
      <c r="E588" s="17">
        <f t="shared" ref="E588:E590" si="148">I588</f>
        <v>128.41829999999999</v>
      </c>
      <c r="F588" s="17">
        <f>ROUND(E588*D588,2)</f>
        <v>128.41999999999999</v>
      </c>
      <c r="G588" s="28"/>
      <c r="I588" s="17">
        <v>128.41829999999999</v>
      </c>
    </row>
    <row r="589" spans="1:9" x14ac:dyDescent="0.25">
      <c r="A589" s="18" t="s">
        <v>264</v>
      </c>
      <c r="B589" s="18" t="s">
        <v>16</v>
      </c>
      <c r="C589" s="20" t="s">
        <v>17</v>
      </c>
      <c r="D589" s="21">
        <v>0.5</v>
      </c>
      <c r="E589" s="17">
        <f t="shared" si="148"/>
        <v>19.760000000000002</v>
      </c>
      <c r="F589" s="17">
        <f>ROUND(E589*D589,2)</f>
        <v>9.8800000000000008</v>
      </c>
      <c r="G589" s="28"/>
      <c r="I589" s="17">
        <v>19.760000000000002</v>
      </c>
    </row>
    <row r="590" spans="1:9" x14ac:dyDescent="0.25">
      <c r="A590" s="18" t="s">
        <v>264</v>
      </c>
      <c r="B590" s="18" t="s">
        <v>18</v>
      </c>
      <c r="C590" s="20" t="s">
        <v>17</v>
      </c>
      <c r="D590" s="21">
        <v>0.5</v>
      </c>
      <c r="E590" s="17">
        <f t="shared" si="148"/>
        <v>24.66</v>
      </c>
      <c r="F590" s="17">
        <f>ROUND(E590*D590,2)</f>
        <v>12.33</v>
      </c>
      <c r="G590" s="28"/>
      <c r="I590" s="17">
        <v>24.66</v>
      </c>
    </row>
    <row r="591" spans="1:9" ht="48" x14ac:dyDescent="0.25">
      <c r="A591" s="11" t="s">
        <v>265</v>
      </c>
      <c r="B591" s="12" t="s">
        <v>432</v>
      </c>
      <c r="C591" s="13" t="s">
        <v>630</v>
      </c>
      <c r="D591" s="14"/>
      <c r="E591" s="15"/>
      <c r="F591" s="16">
        <f>SUM(F592:F594)</f>
        <v>5.6</v>
      </c>
      <c r="G591" s="27">
        <f>ROUND(F591*$G$3,2)</f>
        <v>6.96</v>
      </c>
      <c r="I591" s="16"/>
    </row>
    <row r="592" spans="1:9" x14ac:dyDescent="0.25">
      <c r="A592" s="18" t="s">
        <v>265</v>
      </c>
      <c r="B592" s="18" t="s">
        <v>432</v>
      </c>
      <c r="C592" s="20" t="s">
        <v>15</v>
      </c>
      <c r="D592" s="21">
        <v>1</v>
      </c>
      <c r="E592" s="17">
        <f t="shared" ref="E592:E594" si="149">I592</f>
        <v>2.0467</v>
      </c>
      <c r="F592" s="17">
        <f>ROUND(E592*D592,2)</f>
        <v>2.0499999999999998</v>
      </c>
      <c r="G592" s="28"/>
      <c r="I592" s="17">
        <v>2.0467</v>
      </c>
    </row>
    <row r="593" spans="1:9" x14ac:dyDescent="0.25">
      <c r="A593" s="18" t="s">
        <v>265</v>
      </c>
      <c r="B593" s="18" t="s">
        <v>16</v>
      </c>
      <c r="C593" s="20" t="s">
        <v>17</v>
      </c>
      <c r="D593" s="21">
        <v>0.08</v>
      </c>
      <c r="E593" s="17">
        <f t="shared" si="149"/>
        <v>19.760000000000002</v>
      </c>
      <c r="F593" s="17">
        <f>ROUND(E593*D593,2)</f>
        <v>1.58</v>
      </c>
      <c r="G593" s="28"/>
      <c r="I593" s="17">
        <v>19.760000000000002</v>
      </c>
    </row>
    <row r="594" spans="1:9" x14ac:dyDescent="0.25">
      <c r="A594" s="18" t="s">
        <v>265</v>
      </c>
      <c r="B594" s="18" t="s">
        <v>18</v>
      </c>
      <c r="C594" s="20" t="s">
        <v>17</v>
      </c>
      <c r="D594" s="21">
        <v>0.08</v>
      </c>
      <c r="E594" s="17">
        <f t="shared" si="149"/>
        <v>24.66</v>
      </c>
      <c r="F594" s="17">
        <f>ROUND(E594*D594,2)</f>
        <v>1.97</v>
      </c>
      <c r="G594" s="28"/>
      <c r="I594" s="17">
        <v>24.66</v>
      </c>
    </row>
    <row r="595" spans="1:9" ht="48" x14ac:dyDescent="0.25">
      <c r="A595" s="11" t="s">
        <v>266</v>
      </c>
      <c r="B595" s="12" t="s">
        <v>433</v>
      </c>
      <c r="C595" s="13" t="s">
        <v>630</v>
      </c>
      <c r="D595" s="14"/>
      <c r="E595" s="15"/>
      <c r="F595" s="16">
        <f>SUM(F596:F598)</f>
        <v>5.84</v>
      </c>
      <c r="G595" s="27">
        <f>ROUND(F595*$G$3,2)</f>
        <v>7.25</v>
      </c>
      <c r="I595" s="16"/>
    </row>
    <row r="596" spans="1:9" x14ac:dyDescent="0.25">
      <c r="A596" s="18" t="s">
        <v>266</v>
      </c>
      <c r="B596" s="18" t="s">
        <v>433</v>
      </c>
      <c r="C596" s="20" t="s">
        <v>15</v>
      </c>
      <c r="D596" s="21">
        <v>1</v>
      </c>
      <c r="E596" s="17">
        <f t="shared" ref="E596:E598" si="150">I596</f>
        <v>2.2891999999999997</v>
      </c>
      <c r="F596" s="17">
        <f>ROUND(E596*D596,2)</f>
        <v>2.29</v>
      </c>
      <c r="G596" s="28"/>
      <c r="I596" s="17">
        <v>2.2891999999999997</v>
      </c>
    </row>
    <row r="597" spans="1:9" x14ac:dyDescent="0.25">
      <c r="A597" s="18" t="s">
        <v>266</v>
      </c>
      <c r="B597" s="18" t="s">
        <v>16</v>
      </c>
      <c r="C597" s="20" t="s">
        <v>17</v>
      </c>
      <c r="D597" s="21">
        <v>0.08</v>
      </c>
      <c r="E597" s="17">
        <f t="shared" si="150"/>
        <v>19.760000000000002</v>
      </c>
      <c r="F597" s="17">
        <f>ROUND(E597*D597,2)</f>
        <v>1.58</v>
      </c>
      <c r="G597" s="28"/>
      <c r="I597" s="17">
        <v>19.760000000000002</v>
      </c>
    </row>
    <row r="598" spans="1:9" x14ac:dyDescent="0.25">
      <c r="A598" s="18" t="s">
        <v>266</v>
      </c>
      <c r="B598" s="18" t="s">
        <v>18</v>
      </c>
      <c r="C598" s="20" t="s">
        <v>17</v>
      </c>
      <c r="D598" s="21">
        <v>0.08</v>
      </c>
      <c r="E598" s="17">
        <f t="shared" si="150"/>
        <v>24.66</v>
      </c>
      <c r="F598" s="17">
        <f>ROUND(E598*D598,2)</f>
        <v>1.97</v>
      </c>
      <c r="G598" s="28"/>
      <c r="I598" s="17">
        <v>24.66</v>
      </c>
    </row>
    <row r="599" spans="1:9" ht="60" x14ac:dyDescent="0.25">
      <c r="A599" s="11" t="s">
        <v>267</v>
      </c>
      <c r="B599" s="12" t="s">
        <v>434</v>
      </c>
      <c r="C599" s="13" t="s">
        <v>494</v>
      </c>
      <c r="D599" s="14"/>
      <c r="E599" s="15"/>
      <c r="F599" s="16">
        <f>SUM(F600:F603)</f>
        <v>31.97</v>
      </c>
      <c r="G599" s="27">
        <f>ROUND(F599*$G$3,2)</f>
        <v>39.71</v>
      </c>
      <c r="I599" s="16"/>
    </row>
    <row r="600" spans="1:9" x14ac:dyDescent="0.25">
      <c r="A600" s="18" t="s">
        <v>266</v>
      </c>
      <c r="B600" s="18" t="s">
        <v>435</v>
      </c>
      <c r="C600" s="20" t="s">
        <v>15</v>
      </c>
      <c r="D600" s="21">
        <v>1</v>
      </c>
      <c r="E600" s="17">
        <f t="shared" ref="E600:E603" si="151">I600</f>
        <v>17.586099999999998</v>
      </c>
      <c r="F600" s="17">
        <f>ROUND(E600*D600,2)</f>
        <v>17.59</v>
      </c>
      <c r="G600" s="28"/>
      <c r="I600" s="17">
        <v>17.586099999999998</v>
      </c>
    </row>
    <row r="601" spans="1:9" x14ac:dyDescent="0.25">
      <c r="A601" s="18" t="s">
        <v>267</v>
      </c>
      <c r="B601" s="18" t="s">
        <v>436</v>
      </c>
      <c r="C601" s="20" t="s">
        <v>15</v>
      </c>
      <c r="D601" s="21">
        <v>1</v>
      </c>
      <c r="E601" s="17">
        <f t="shared" si="151"/>
        <v>5.4999000000000002</v>
      </c>
      <c r="F601" s="17">
        <f>ROUND(E601*D601,2)</f>
        <v>5.5</v>
      </c>
      <c r="G601" s="28"/>
      <c r="I601" s="17">
        <v>5.4999000000000002</v>
      </c>
    </row>
    <row r="602" spans="1:9" x14ac:dyDescent="0.25">
      <c r="A602" s="18" t="s">
        <v>267</v>
      </c>
      <c r="B602" s="18" t="s">
        <v>16</v>
      </c>
      <c r="C602" s="20" t="s">
        <v>17</v>
      </c>
      <c r="D602" s="21">
        <v>0.2</v>
      </c>
      <c r="E602" s="17">
        <f t="shared" si="151"/>
        <v>19.760000000000002</v>
      </c>
      <c r="F602" s="17">
        <f>ROUND(E602*D602,2)</f>
        <v>3.95</v>
      </c>
      <c r="G602" s="28"/>
      <c r="I602" s="17">
        <v>19.760000000000002</v>
      </c>
    </row>
    <row r="603" spans="1:9" x14ac:dyDescent="0.25">
      <c r="A603" s="18" t="s">
        <v>267</v>
      </c>
      <c r="B603" s="18" t="s">
        <v>18</v>
      </c>
      <c r="C603" s="20" t="s">
        <v>17</v>
      </c>
      <c r="D603" s="21">
        <v>0.2</v>
      </c>
      <c r="E603" s="17">
        <f t="shared" si="151"/>
        <v>24.66</v>
      </c>
      <c r="F603" s="17">
        <f>ROUND(E603*D603,2)</f>
        <v>4.93</v>
      </c>
      <c r="G603" s="28"/>
      <c r="I603" s="17">
        <v>24.66</v>
      </c>
    </row>
    <row r="604" spans="1:9" ht="36" x14ac:dyDescent="0.25">
      <c r="A604" s="11" t="s">
        <v>268</v>
      </c>
      <c r="B604" s="12" t="s">
        <v>269</v>
      </c>
      <c r="C604" s="13"/>
      <c r="D604" s="14"/>
      <c r="E604" s="15" t="s">
        <v>342</v>
      </c>
      <c r="F604" s="16">
        <f>SUM(F605:F607)</f>
        <v>32.14</v>
      </c>
      <c r="G604" s="27">
        <f>ROUND(F604*$G$3,2)</f>
        <v>39.92</v>
      </c>
      <c r="I604" s="16" t="s">
        <v>342</v>
      </c>
    </row>
    <row r="605" spans="1:9" x14ac:dyDescent="0.25">
      <c r="A605" s="20" t="s">
        <v>268</v>
      </c>
      <c r="B605" s="18" t="s">
        <v>269</v>
      </c>
      <c r="C605" s="20" t="s">
        <v>15</v>
      </c>
      <c r="D605" s="21">
        <v>1</v>
      </c>
      <c r="E605" s="17">
        <f t="shared" ref="E605:E607" si="152">I605</f>
        <v>28.585899999999999</v>
      </c>
      <c r="F605" s="23">
        <f>ROUND(E605*D605,2)</f>
        <v>28.59</v>
      </c>
      <c r="G605" s="28"/>
      <c r="I605" s="23">
        <v>28.585899999999999</v>
      </c>
    </row>
    <row r="606" spans="1:9" x14ac:dyDescent="0.25">
      <c r="A606" s="20" t="s">
        <v>268</v>
      </c>
      <c r="B606" s="18" t="s">
        <v>16</v>
      </c>
      <c r="C606" s="20" t="s">
        <v>17</v>
      </c>
      <c r="D606" s="21">
        <v>0.08</v>
      </c>
      <c r="E606" s="17">
        <f t="shared" si="152"/>
        <v>19.760000000000002</v>
      </c>
      <c r="F606" s="23">
        <f>ROUND(E606*D606,2)</f>
        <v>1.58</v>
      </c>
      <c r="G606" s="28"/>
      <c r="I606" s="23">
        <v>19.760000000000002</v>
      </c>
    </row>
    <row r="607" spans="1:9" x14ac:dyDescent="0.25">
      <c r="A607" s="20" t="s">
        <v>268</v>
      </c>
      <c r="B607" s="18" t="s">
        <v>18</v>
      </c>
      <c r="C607" s="20" t="s">
        <v>17</v>
      </c>
      <c r="D607" s="21">
        <v>0.08</v>
      </c>
      <c r="E607" s="17">
        <f t="shared" si="152"/>
        <v>24.66</v>
      </c>
      <c r="F607" s="23">
        <f>ROUND(E607*D607,2)</f>
        <v>1.97</v>
      </c>
      <c r="G607" s="28"/>
      <c r="I607" s="23">
        <v>24.66</v>
      </c>
    </row>
    <row r="608" spans="1:9" ht="36" x14ac:dyDescent="0.25">
      <c r="A608" s="11" t="s">
        <v>270</v>
      </c>
      <c r="B608" s="12" t="s">
        <v>271</v>
      </c>
      <c r="C608" s="13"/>
      <c r="D608" s="14"/>
      <c r="E608" s="15" t="s">
        <v>342</v>
      </c>
      <c r="F608" s="16">
        <f>SUM(F609:F611)</f>
        <v>38.409999999999997</v>
      </c>
      <c r="G608" s="27">
        <f>ROUND(F608*$G$3,2)</f>
        <v>47.71</v>
      </c>
      <c r="I608" s="16" t="s">
        <v>342</v>
      </c>
    </row>
    <row r="609" spans="1:9" x14ac:dyDescent="0.25">
      <c r="A609" s="20" t="s">
        <v>270</v>
      </c>
      <c r="B609" s="18" t="s">
        <v>271</v>
      </c>
      <c r="C609" s="20" t="s">
        <v>15</v>
      </c>
      <c r="D609" s="21">
        <v>1</v>
      </c>
      <c r="E609" s="17">
        <f t="shared" ref="E609:E611" si="153">I609</f>
        <v>34.861799999999995</v>
      </c>
      <c r="F609" s="23">
        <f>ROUND(E609*D609,2)</f>
        <v>34.86</v>
      </c>
      <c r="G609" s="28"/>
      <c r="I609" s="23">
        <v>34.861799999999995</v>
      </c>
    </row>
    <row r="610" spans="1:9" x14ac:dyDescent="0.25">
      <c r="A610" s="20" t="s">
        <v>270</v>
      </c>
      <c r="B610" s="18" t="s">
        <v>16</v>
      </c>
      <c r="C610" s="20" t="s">
        <v>17</v>
      </c>
      <c r="D610" s="21">
        <v>0.08</v>
      </c>
      <c r="E610" s="17">
        <f t="shared" si="153"/>
        <v>19.760000000000002</v>
      </c>
      <c r="F610" s="23">
        <f>ROUND(E610*D610,2)</f>
        <v>1.58</v>
      </c>
      <c r="G610" s="28"/>
      <c r="I610" s="23">
        <v>19.760000000000002</v>
      </c>
    </row>
    <row r="611" spans="1:9" x14ac:dyDescent="0.25">
      <c r="A611" s="20" t="s">
        <v>270</v>
      </c>
      <c r="B611" s="18" t="s">
        <v>18</v>
      </c>
      <c r="C611" s="20" t="s">
        <v>17</v>
      </c>
      <c r="D611" s="21">
        <v>0.08</v>
      </c>
      <c r="E611" s="17">
        <f t="shared" si="153"/>
        <v>24.66</v>
      </c>
      <c r="F611" s="23">
        <f>ROUND(E611*D611,2)</f>
        <v>1.97</v>
      </c>
      <c r="G611" s="28"/>
      <c r="I611" s="23">
        <v>24.66</v>
      </c>
    </row>
    <row r="612" spans="1:9" ht="60" x14ac:dyDescent="0.25">
      <c r="A612" s="11" t="s">
        <v>272</v>
      </c>
      <c r="B612" s="12" t="s">
        <v>273</v>
      </c>
      <c r="C612" s="13"/>
      <c r="D612" s="14"/>
      <c r="E612" s="15" t="s">
        <v>342</v>
      </c>
      <c r="F612" s="16">
        <f>SUM(F613:F616)</f>
        <v>30.99</v>
      </c>
      <c r="G612" s="27">
        <f>ROUND(F612*$G$3,2)</f>
        <v>38.49</v>
      </c>
      <c r="I612" s="16" t="s">
        <v>342</v>
      </c>
    </row>
    <row r="613" spans="1:9" x14ac:dyDescent="0.25">
      <c r="A613" s="20" t="s">
        <v>272</v>
      </c>
      <c r="B613" s="18" t="s">
        <v>437</v>
      </c>
      <c r="C613" s="20" t="s">
        <v>15</v>
      </c>
      <c r="D613" s="21">
        <v>1</v>
      </c>
      <c r="E613" s="17">
        <f t="shared" ref="E613:E616" si="154">I613</f>
        <v>8.9531000000000009</v>
      </c>
      <c r="F613" s="23">
        <f>ROUND(E613*D613,2)</f>
        <v>8.9499999999999993</v>
      </c>
      <c r="G613" s="28"/>
      <c r="I613" s="23">
        <v>8.9531000000000009</v>
      </c>
    </row>
    <row r="614" spans="1:9" x14ac:dyDescent="0.25">
      <c r="A614" s="20" t="s">
        <v>272</v>
      </c>
      <c r="B614" s="18" t="s">
        <v>435</v>
      </c>
      <c r="C614" s="20" t="s">
        <v>15</v>
      </c>
      <c r="D614" s="21">
        <v>1</v>
      </c>
      <c r="E614" s="17">
        <f t="shared" si="154"/>
        <v>17.586099999999998</v>
      </c>
      <c r="F614" s="23">
        <f>ROUND(E614*D614,2)</f>
        <v>17.59</v>
      </c>
      <c r="G614" s="28"/>
      <c r="I614" s="23">
        <v>17.586099999999998</v>
      </c>
    </row>
    <row r="615" spans="1:9" x14ac:dyDescent="0.25">
      <c r="A615" s="20" t="s">
        <v>272</v>
      </c>
      <c r="B615" s="18" t="s">
        <v>16</v>
      </c>
      <c r="C615" s="20" t="s">
        <v>17</v>
      </c>
      <c r="D615" s="21">
        <v>0.1</v>
      </c>
      <c r="E615" s="17">
        <f t="shared" si="154"/>
        <v>19.760000000000002</v>
      </c>
      <c r="F615" s="23">
        <f>ROUND(E615*D615,2)</f>
        <v>1.98</v>
      </c>
      <c r="G615" s="28"/>
      <c r="I615" s="23">
        <v>19.760000000000002</v>
      </c>
    </row>
    <row r="616" spans="1:9" x14ac:dyDescent="0.25">
      <c r="A616" s="20" t="s">
        <v>272</v>
      </c>
      <c r="B616" s="18" t="s">
        <v>18</v>
      </c>
      <c r="C616" s="20" t="s">
        <v>17</v>
      </c>
      <c r="D616" s="21">
        <v>0.1</v>
      </c>
      <c r="E616" s="17">
        <f t="shared" si="154"/>
        <v>24.66</v>
      </c>
      <c r="F616" s="23">
        <f>ROUND(E616*D616,2)</f>
        <v>2.4700000000000002</v>
      </c>
      <c r="G616" s="28"/>
      <c r="I616" s="23">
        <v>24.66</v>
      </c>
    </row>
    <row r="617" spans="1:9" ht="60" x14ac:dyDescent="0.25">
      <c r="A617" s="11" t="s">
        <v>274</v>
      </c>
      <c r="B617" s="12" t="s">
        <v>275</v>
      </c>
      <c r="C617" s="13"/>
      <c r="D617" s="14"/>
      <c r="E617" s="15" t="s">
        <v>342</v>
      </c>
      <c r="F617" s="16">
        <f>SUM(F618:F621)</f>
        <v>51.01</v>
      </c>
      <c r="G617" s="27">
        <f>ROUND(F617*$G$3,2)</f>
        <v>63.35</v>
      </c>
      <c r="I617" s="16" t="s">
        <v>342</v>
      </c>
    </row>
    <row r="618" spans="1:9" x14ac:dyDescent="0.25">
      <c r="A618" s="20" t="s">
        <v>274</v>
      </c>
      <c r="B618" s="18" t="s">
        <v>438</v>
      </c>
      <c r="C618" s="20" t="s">
        <v>15</v>
      </c>
      <c r="D618" s="21">
        <v>1</v>
      </c>
      <c r="E618" s="17">
        <f t="shared" ref="E618:E621" si="155">I618</f>
        <v>11.3878</v>
      </c>
      <c r="F618" s="23">
        <f>ROUND(E618*D618,2)</f>
        <v>11.39</v>
      </c>
      <c r="G618" s="28"/>
      <c r="I618" s="23">
        <v>11.3878</v>
      </c>
    </row>
    <row r="619" spans="1:9" x14ac:dyDescent="0.25">
      <c r="A619" s="20" t="s">
        <v>274</v>
      </c>
      <c r="B619" s="18" t="s">
        <v>435</v>
      </c>
      <c r="C619" s="20" t="s">
        <v>15</v>
      </c>
      <c r="D619" s="21">
        <v>2</v>
      </c>
      <c r="E619" s="17">
        <f t="shared" si="155"/>
        <v>17.586099999999998</v>
      </c>
      <c r="F619" s="23">
        <f>ROUND(E619*D619,2)</f>
        <v>35.17</v>
      </c>
      <c r="G619" s="28"/>
      <c r="I619" s="23">
        <v>17.586099999999998</v>
      </c>
    </row>
    <row r="620" spans="1:9" x14ac:dyDescent="0.25">
      <c r="A620" s="20" t="s">
        <v>274</v>
      </c>
      <c r="B620" s="18" t="s">
        <v>16</v>
      </c>
      <c r="C620" s="20" t="s">
        <v>17</v>
      </c>
      <c r="D620" s="21">
        <v>0.1</v>
      </c>
      <c r="E620" s="17">
        <f t="shared" si="155"/>
        <v>19.760000000000002</v>
      </c>
      <c r="F620" s="23">
        <f>ROUND(E620*D620,2)</f>
        <v>1.98</v>
      </c>
      <c r="G620" s="28"/>
      <c r="I620" s="23">
        <v>19.760000000000002</v>
      </c>
    </row>
    <row r="621" spans="1:9" x14ac:dyDescent="0.25">
      <c r="A621" s="20" t="s">
        <v>274</v>
      </c>
      <c r="B621" s="18" t="s">
        <v>18</v>
      </c>
      <c r="C621" s="20" t="s">
        <v>17</v>
      </c>
      <c r="D621" s="21">
        <v>0.1</v>
      </c>
      <c r="E621" s="17">
        <f t="shared" si="155"/>
        <v>24.66</v>
      </c>
      <c r="F621" s="23">
        <f>ROUND(E621*D621,2)</f>
        <v>2.4700000000000002</v>
      </c>
      <c r="G621" s="28"/>
      <c r="I621" s="23">
        <v>24.66</v>
      </c>
    </row>
    <row r="622" spans="1:9" ht="132" x14ac:dyDescent="0.25">
      <c r="A622" s="11" t="s">
        <v>276</v>
      </c>
      <c r="B622" s="12" t="s">
        <v>277</v>
      </c>
      <c r="C622" s="13" t="s">
        <v>630</v>
      </c>
      <c r="D622" s="14"/>
      <c r="E622" s="15"/>
      <c r="F622" s="16">
        <f>SUM(F623:F625)</f>
        <v>1533.9299999999998</v>
      </c>
      <c r="G622" s="27">
        <f>ROUND(F622*$G$3,2)</f>
        <v>1905.14</v>
      </c>
      <c r="I622" s="16"/>
    </row>
    <row r="623" spans="1:9" x14ac:dyDescent="0.25">
      <c r="A623" s="18" t="s">
        <v>276</v>
      </c>
      <c r="B623" s="18" t="s">
        <v>277</v>
      </c>
      <c r="C623" s="20" t="s">
        <v>15</v>
      </c>
      <c r="D623" s="21">
        <v>1</v>
      </c>
      <c r="E623" s="17">
        <f t="shared" ref="E623:E625" si="156">I623</f>
        <v>1445.0866000000001</v>
      </c>
      <c r="F623" s="17">
        <f>ROUND(E623*D623,2)</f>
        <v>1445.09</v>
      </c>
      <c r="G623" s="28"/>
      <c r="I623" s="17">
        <v>1445.0866000000001</v>
      </c>
    </row>
    <row r="624" spans="1:9" x14ac:dyDescent="0.25">
      <c r="A624" s="18" t="s">
        <v>276</v>
      </c>
      <c r="B624" s="18" t="s">
        <v>16</v>
      </c>
      <c r="C624" s="20" t="s">
        <v>17</v>
      </c>
      <c r="D624" s="21">
        <v>2</v>
      </c>
      <c r="E624" s="17">
        <f t="shared" si="156"/>
        <v>19.760000000000002</v>
      </c>
      <c r="F624" s="17">
        <f>ROUND(E624*D624,2)</f>
        <v>39.520000000000003</v>
      </c>
      <c r="G624" s="28"/>
      <c r="I624" s="17">
        <v>19.760000000000002</v>
      </c>
    </row>
    <row r="625" spans="1:9" x14ac:dyDescent="0.25">
      <c r="A625" s="18" t="s">
        <v>276</v>
      </c>
      <c r="B625" s="18" t="s">
        <v>18</v>
      </c>
      <c r="C625" s="20" t="s">
        <v>17</v>
      </c>
      <c r="D625" s="21">
        <v>2</v>
      </c>
      <c r="E625" s="17">
        <f t="shared" si="156"/>
        <v>24.66</v>
      </c>
      <c r="F625" s="17">
        <f>ROUND(E625*D625,2)</f>
        <v>49.32</v>
      </c>
      <c r="G625" s="28"/>
      <c r="I625" s="17">
        <v>24.66</v>
      </c>
    </row>
    <row r="626" spans="1:9" ht="132" x14ac:dyDescent="0.25">
      <c r="A626" s="11" t="s">
        <v>278</v>
      </c>
      <c r="B626" s="12" t="s">
        <v>279</v>
      </c>
      <c r="C626" s="13" t="s">
        <v>630</v>
      </c>
      <c r="D626" s="14"/>
      <c r="E626" s="15"/>
      <c r="F626" s="16">
        <f>SUM(F627:F629)</f>
        <v>1733.5200000000002</v>
      </c>
      <c r="G626" s="27">
        <f>ROUND(F626*$G$3,2)</f>
        <v>2153.0300000000002</v>
      </c>
      <c r="I626" s="16"/>
    </row>
    <row r="627" spans="1:9" x14ac:dyDescent="0.25">
      <c r="A627" s="18" t="s">
        <v>278</v>
      </c>
      <c r="B627" s="18" t="s">
        <v>279</v>
      </c>
      <c r="C627" s="20" t="s">
        <v>15</v>
      </c>
      <c r="D627" s="21">
        <v>1</v>
      </c>
      <c r="E627" s="17">
        <f t="shared" ref="E627:E629" si="157">I627</f>
        <v>1622.4705000000001</v>
      </c>
      <c r="F627" s="17">
        <f>ROUND(E627*D627,2)</f>
        <v>1622.47</v>
      </c>
      <c r="G627" s="28"/>
      <c r="I627" s="17">
        <v>1622.4705000000001</v>
      </c>
    </row>
    <row r="628" spans="1:9" x14ac:dyDescent="0.25">
      <c r="A628" s="18" t="s">
        <v>278</v>
      </c>
      <c r="B628" s="18" t="s">
        <v>16</v>
      </c>
      <c r="C628" s="20" t="s">
        <v>17</v>
      </c>
      <c r="D628" s="21">
        <v>2.5</v>
      </c>
      <c r="E628" s="17">
        <f t="shared" si="157"/>
        <v>19.760000000000002</v>
      </c>
      <c r="F628" s="17">
        <f>ROUND(E628*D628,2)</f>
        <v>49.4</v>
      </c>
      <c r="G628" s="28"/>
      <c r="I628" s="17">
        <v>19.760000000000002</v>
      </c>
    </row>
    <row r="629" spans="1:9" x14ac:dyDescent="0.25">
      <c r="A629" s="18" t="s">
        <v>278</v>
      </c>
      <c r="B629" s="18" t="s">
        <v>18</v>
      </c>
      <c r="C629" s="20" t="s">
        <v>17</v>
      </c>
      <c r="D629" s="21">
        <v>2.5</v>
      </c>
      <c r="E629" s="17">
        <f t="shared" si="157"/>
        <v>24.66</v>
      </c>
      <c r="F629" s="17">
        <f>ROUND(E629*D629,2)</f>
        <v>61.65</v>
      </c>
      <c r="G629" s="28"/>
      <c r="I629" s="17">
        <v>24.66</v>
      </c>
    </row>
    <row r="630" spans="1:9" ht="132" x14ac:dyDescent="0.25">
      <c r="A630" s="11" t="s">
        <v>280</v>
      </c>
      <c r="B630" s="12" t="s">
        <v>281</v>
      </c>
      <c r="C630" s="13" t="s">
        <v>630</v>
      </c>
      <c r="D630" s="14"/>
      <c r="E630" s="15"/>
      <c r="F630" s="16">
        <f>SUM(F631:F633)</f>
        <v>1878.1</v>
      </c>
      <c r="G630" s="27">
        <f>ROUND(F630*$G$3,2)</f>
        <v>2332.6</v>
      </c>
      <c r="I630" s="16"/>
    </row>
    <row r="631" spans="1:9" x14ac:dyDescent="0.25">
      <c r="A631" s="18" t="s">
        <v>280</v>
      </c>
      <c r="B631" s="18" t="s">
        <v>281</v>
      </c>
      <c r="C631" s="20" t="s">
        <v>15</v>
      </c>
      <c r="D631" s="21">
        <v>1</v>
      </c>
      <c r="E631" s="17">
        <f t="shared" ref="E631:E633" si="158">I631</f>
        <v>1744.836</v>
      </c>
      <c r="F631" s="17">
        <f>ROUND(E631*D631,2)</f>
        <v>1744.84</v>
      </c>
      <c r="G631" s="28"/>
      <c r="I631" s="17">
        <v>1744.836</v>
      </c>
    </row>
    <row r="632" spans="1:9" x14ac:dyDescent="0.25">
      <c r="A632" s="18" t="s">
        <v>280</v>
      </c>
      <c r="B632" s="18" t="s">
        <v>16</v>
      </c>
      <c r="C632" s="20" t="s">
        <v>17</v>
      </c>
      <c r="D632" s="21">
        <v>3</v>
      </c>
      <c r="E632" s="17">
        <f t="shared" si="158"/>
        <v>19.760000000000002</v>
      </c>
      <c r="F632" s="17">
        <f>ROUND(E632*D632,2)</f>
        <v>59.28</v>
      </c>
      <c r="G632" s="28"/>
      <c r="I632" s="17">
        <v>19.760000000000002</v>
      </c>
    </row>
    <row r="633" spans="1:9" x14ac:dyDescent="0.25">
      <c r="A633" s="18" t="s">
        <v>280</v>
      </c>
      <c r="B633" s="18" t="s">
        <v>18</v>
      </c>
      <c r="C633" s="20" t="s">
        <v>17</v>
      </c>
      <c r="D633" s="21">
        <v>3</v>
      </c>
      <c r="E633" s="17">
        <f t="shared" si="158"/>
        <v>24.66</v>
      </c>
      <c r="F633" s="17">
        <f>ROUND(E633*D633,2)</f>
        <v>73.98</v>
      </c>
      <c r="G633" s="28"/>
      <c r="I633" s="17">
        <v>24.66</v>
      </c>
    </row>
    <row r="634" spans="1:9" ht="132" x14ac:dyDescent="0.25">
      <c r="A634" s="11" t="s">
        <v>282</v>
      </c>
      <c r="B634" s="12" t="s">
        <v>283</v>
      </c>
      <c r="C634" s="13" t="s">
        <v>630</v>
      </c>
      <c r="D634" s="14"/>
      <c r="E634" s="15"/>
      <c r="F634" s="16">
        <f>SUM(F635:F637)</f>
        <v>2509.8199999999997</v>
      </c>
      <c r="G634" s="27">
        <f>ROUND(F634*$G$3,2)</f>
        <v>3117.2</v>
      </c>
      <c r="I634" s="16"/>
    </row>
    <row r="635" spans="1:9" x14ac:dyDescent="0.25">
      <c r="A635" s="18" t="s">
        <v>282</v>
      </c>
      <c r="B635" s="18" t="s">
        <v>283</v>
      </c>
      <c r="C635" s="20" t="s">
        <v>15</v>
      </c>
      <c r="D635" s="21">
        <v>1</v>
      </c>
      <c r="E635" s="17">
        <f t="shared" ref="E635:E637" si="159">I635</f>
        <v>2354.3549000000003</v>
      </c>
      <c r="F635" s="17">
        <f>ROUND(E635*D635,2)</f>
        <v>2354.35</v>
      </c>
      <c r="G635" s="28"/>
      <c r="I635" s="17">
        <v>2354.3549000000003</v>
      </c>
    </row>
    <row r="636" spans="1:9" x14ac:dyDescent="0.25">
      <c r="A636" s="18" t="s">
        <v>282</v>
      </c>
      <c r="B636" s="18" t="s">
        <v>16</v>
      </c>
      <c r="C636" s="20" t="s">
        <v>17</v>
      </c>
      <c r="D636" s="21">
        <v>3.5</v>
      </c>
      <c r="E636" s="17">
        <f t="shared" si="159"/>
        <v>19.760000000000002</v>
      </c>
      <c r="F636" s="17">
        <f>ROUND(E636*D636,2)</f>
        <v>69.16</v>
      </c>
      <c r="G636" s="28"/>
      <c r="I636" s="17">
        <v>19.760000000000002</v>
      </c>
    </row>
    <row r="637" spans="1:9" x14ac:dyDescent="0.25">
      <c r="A637" s="18" t="s">
        <v>282</v>
      </c>
      <c r="B637" s="18" t="s">
        <v>18</v>
      </c>
      <c r="C637" s="20" t="s">
        <v>17</v>
      </c>
      <c r="D637" s="21">
        <v>3.5</v>
      </c>
      <c r="E637" s="17">
        <f t="shared" si="159"/>
        <v>24.66</v>
      </c>
      <c r="F637" s="17">
        <f>ROUND(E637*D637,2)</f>
        <v>86.31</v>
      </c>
      <c r="G637" s="28"/>
      <c r="I637" s="17">
        <v>24.66</v>
      </c>
    </row>
    <row r="638" spans="1:9" ht="132" x14ac:dyDescent="0.25">
      <c r="A638" s="11" t="s">
        <v>284</v>
      </c>
      <c r="B638" s="12" t="s">
        <v>285</v>
      </c>
      <c r="C638" s="13" t="s">
        <v>630</v>
      </c>
      <c r="D638" s="14"/>
      <c r="E638" s="15"/>
      <c r="F638" s="16">
        <f>SUM(F639:F641)</f>
        <v>2678.75</v>
      </c>
      <c r="G638" s="27">
        <f>ROUND(F638*$G$3,2)</f>
        <v>3327.01</v>
      </c>
      <c r="I638" s="16"/>
    </row>
    <row r="639" spans="1:9" x14ac:dyDescent="0.25">
      <c r="A639" s="18" t="s">
        <v>284</v>
      </c>
      <c r="B639" s="18" t="s">
        <v>285</v>
      </c>
      <c r="C639" s="20" t="s">
        <v>15</v>
      </c>
      <c r="D639" s="21">
        <v>1</v>
      </c>
      <c r="E639" s="17">
        <f t="shared" ref="E639:E641" si="160">I639</f>
        <v>2501.0673999999999</v>
      </c>
      <c r="F639" s="17">
        <f>ROUND(E639*D639,2)</f>
        <v>2501.0700000000002</v>
      </c>
      <c r="G639" s="28"/>
      <c r="I639" s="17">
        <v>2501.0673999999999</v>
      </c>
    </row>
    <row r="640" spans="1:9" x14ac:dyDescent="0.25">
      <c r="A640" s="18" t="s">
        <v>284</v>
      </c>
      <c r="B640" s="18" t="s">
        <v>16</v>
      </c>
      <c r="C640" s="20" t="s">
        <v>17</v>
      </c>
      <c r="D640" s="21">
        <v>4</v>
      </c>
      <c r="E640" s="17">
        <f t="shared" si="160"/>
        <v>19.760000000000002</v>
      </c>
      <c r="F640" s="17">
        <f>ROUND(E640*D640,2)</f>
        <v>79.040000000000006</v>
      </c>
      <c r="G640" s="28"/>
      <c r="I640" s="17">
        <v>19.760000000000002</v>
      </c>
    </row>
    <row r="641" spans="1:9" x14ac:dyDescent="0.25">
      <c r="A641" s="18" t="s">
        <v>284</v>
      </c>
      <c r="B641" s="18" t="s">
        <v>18</v>
      </c>
      <c r="C641" s="20" t="s">
        <v>17</v>
      </c>
      <c r="D641" s="21">
        <v>4</v>
      </c>
      <c r="E641" s="17">
        <f t="shared" si="160"/>
        <v>24.66</v>
      </c>
      <c r="F641" s="17">
        <f>ROUND(E641*D641,2)</f>
        <v>98.64</v>
      </c>
      <c r="G641" s="28"/>
      <c r="I641" s="17">
        <v>24.66</v>
      </c>
    </row>
    <row r="642" spans="1:9" ht="24" x14ac:dyDescent="0.25">
      <c r="A642" s="11" t="s">
        <v>286</v>
      </c>
      <c r="B642" s="12" t="s">
        <v>439</v>
      </c>
      <c r="C642" s="13" t="s">
        <v>630</v>
      </c>
      <c r="D642" s="14"/>
      <c r="E642" s="15"/>
      <c r="F642" s="16">
        <f>SUM(F643:F645)</f>
        <v>1008.5</v>
      </c>
      <c r="G642" s="27">
        <f>ROUND(F642*$G$3,2)</f>
        <v>1252.56</v>
      </c>
      <c r="I642" s="16"/>
    </row>
    <row r="643" spans="1:9" x14ac:dyDescent="0.25">
      <c r="A643" s="18" t="s">
        <v>286</v>
      </c>
      <c r="B643" s="18" t="s">
        <v>439</v>
      </c>
      <c r="C643" s="20" t="s">
        <v>15</v>
      </c>
      <c r="D643" s="21">
        <v>1</v>
      </c>
      <c r="E643" s="17">
        <f t="shared" ref="E643:E645" si="161">I643</f>
        <v>830.82439999999997</v>
      </c>
      <c r="F643" s="17">
        <f>ROUND(E643*D643,2)</f>
        <v>830.82</v>
      </c>
      <c r="G643" s="28"/>
      <c r="I643" s="17">
        <v>830.82439999999997</v>
      </c>
    </row>
    <row r="644" spans="1:9" x14ac:dyDescent="0.25">
      <c r="A644" s="18" t="s">
        <v>286</v>
      </c>
      <c r="B644" s="18" t="s">
        <v>16</v>
      </c>
      <c r="C644" s="20" t="s">
        <v>17</v>
      </c>
      <c r="D644" s="21">
        <v>4</v>
      </c>
      <c r="E644" s="17">
        <f t="shared" si="161"/>
        <v>19.760000000000002</v>
      </c>
      <c r="F644" s="17">
        <f>ROUND(E644*D644,2)</f>
        <v>79.040000000000006</v>
      </c>
      <c r="G644" s="28"/>
      <c r="I644" s="17">
        <v>19.760000000000002</v>
      </c>
    </row>
    <row r="645" spans="1:9" x14ac:dyDescent="0.25">
      <c r="A645" s="18" t="s">
        <v>286</v>
      </c>
      <c r="B645" s="18" t="s">
        <v>18</v>
      </c>
      <c r="C645" s="20" t="s">
        <v>17</v>
      </c>
      <c r="D645" s="21">
        <v>4</v>
      </c>
      <c r="E645" s="17">
        <f t="shared" si="161"/>
        <v>24.66</v>
      </c>
      <c r="F645" s="17">
        <f>ROUND(E645*D645,2)</f>
        <v>98.64</v>
      </c>
      <c r="G645" s="28"/>
      <c r="I645" s="17">
        <v>24.66</v>
      </c>
    </row>
    <row r="646" spans="1:9" ht="108" x14ac:dyDescent="0.25">
      <c r="A646" s="11" t="s">
        <v>287</v>
      </c>
      <c r="B646" s="12" t="s">
        <v>288</v>
      </c>
      <c r="C646" s="13" t="s">
        <v>630</v>
      </c>
      <c r="D646" s="14"/>
      <c r="E646" s="15"/>
      <c r="F646" s="16">
        <f>SUM(F647:F649)</f>
        <v>979.36</v>
      </c>
      <c r="G646" s="27">
        <f>ROUND(F646*$G$3,2)</f>
        <v>1216.3699999999999</v>
      </c>
      <c r="I646" s="16"/>
    </row>
    <row r="647" spans="1:9" x14ac:dyDescent="0.25">
      <c r="A647" s="18" t="s">
        <v>287</v>
      </c>
      <c r="B647" s="18" t="s">
        <v>288</v>
      </c>
      <c r="C647" s="20" t="s">
        <v>15</v>
      </c>
      <c r="D647" s="21">
        <v>1</v>
      </c>
      <c r="E647" s="17">
        <f t="shared" ref="E647:E649" si="162">I647</f>
        <v>890.51819999999998</v>
      </c>
      <c r="F647" s="17">
        <f t="shared" ref="F647:F649" si="163">ROUND(E647*D647,2)</f>
        <v>890.52</v>
      </c>
      <c r="G647" s="28"/>
      <c r="I647" s="17">
        <v>890.51819999999998</v>
      </c>
    </row>
    <row r="648" spans="1:9" x14ac:dyDescent="0.25">
      <c r="A648" s="18" t="s">
        <v>287</v>
      </c>
      <c r="B648" s="18" t="s">
        <v>16</v>
      </c>
      <c r="C648" s="20" t="s">
        <v>17</v>
      </c>
      <c r="D648" s="21">
        <v>2</v>
      </c>
      <c r="E648" s="17">
        <f t="shared" si="162"/>
        <v>19.760000000000002</v>
      </c>
      <c r="F648" s="17">
        <f t="shared" si="163"/>
        <v>39.520000000000003</v>
      </c>
      <c r="G648" s="28"/>
      <c r="I648" s="17">
        <v>19.760000000000002</v>
      </c>
    </row>
    <row r="649" spans="1:9" x14ac:dyDescent="0.25">
      <c r="A649" s="18" t="s">
        <v>287</v>
      </c>
      <c r="B649" s="18" t="s">
        <v>18</v>
      </c>
      <c r="C649" s="20" t="s">
        <v>17</v>
      </c>
      <c r="D649" s="21">
        <v>2</v>
      </c>
      <c r="E649" s="17">
        <f t="shared" si="162"/>
        <v>24.66</v>
      </c>
      <c r="F649" s="17">
        <f t="shared" si="163"/>
        <v>49.32</v>
      </c>
      <c r="G649" s="28"/>
      <c r="I649" s="17">
        <v>24.66</v>
      </c>
    </row>
    <row r="650" spans="1:9" ht="24" x14ac:dyDescent="0.25">
      <c r="A650" s="11" t="s">
        <v>289</v>
      </c>
      <c r="B650" s="12" t="s">
        <v>440</v>
      </c>
      <c r="C650" s="13" t="s">
        <v>630</v>
      </c>
      <c r="D650" s="14"/>
      <c r="E650" s="15"/>
      <c r="F650" s="16">
        <f>SUM(F651:F653)</f>
        <v>56.85</v>
      </c>
      <c r="G650" s="27">
        <f>ROUND(F650*$G$3,2)</f>
        <v>70.61</v>
      </c>
      <c r="I650" s="16"/>
    </row>
    <row r="651" spans="1:9" x14ac:dyDescent="0.25">
      <c r="A651" s="18" t="s">
        <v>289</v>
      </c>
      <c r="B651" s="18" t="s">
        <v>440</v>
      </c>
      <c r="C651" s="20" t="s">
        <v>15</v>
      </c>
      <c r="D651" s="21">
        <v>1</v>
      </c>
      <c r="E651" s="17">
        <f t="shared" ref="E651:E653" si="164">I651</f>
        <v>50.187800000000003</v>
      </c>
      <c r="F651" s="17">
        <f>ROUND(E651*D651,2)</f>
        <v>50.19</v>
      </c>
      <c r="G651" s="28"/>
      <c r="I651" s="17">
        <v>50.187800000000003</v>
      </c>
    </row>
    <row r="652" spans="1:9" x14ac:dyDescent="0.25">
      <c r="A652" s="18" t="s">
        <v>289</v>
      </c>
      <c r="B652" s="18" t="s">
        <v>16</v>
      </c>
      <c r="C652" s="20" t="s">
        <v>17</v>
      </c>
      <c r="D652" s="21">
        <v>0.15</v>
      </c>
      <c r="E652" s="17">
        <f t="shared" si="164"/>
        <v>19.760000000000002</v>
      </c>
      <c r="F652" s="17">
        <f>ROUND(E652*D652,2)</f>
        <v>2.96</v>
      </c>
      <c r="G652" s="28"/>
      <c r="I652" s="17">
        <v>19.760000000000002</v>
      </c>
    </row>
    <row r="653" spans="1:9" x14ac:dyDescent="0.25">
      <c r="A653" s="18" t="s">
        <v>289</v>
      </c>
      <c r="B653" s="18" t="s">
        <v>18</v>
      </c>
      <c r="C653" s="20" t="s">
        <v>17</v>
      </c>
      <c r="D653" s="21">
        <v>0.15</v>
      </c>
      <c r="E653" s="17">
        <f t="shared" si="164"/>
        <v>24.66</v>
      </c>
      <c r="F653" s="17">
        <f>ROUND(E653*D653,2)</f>
        <v>3.7</v>
      </c>
      <c r="G653" s="28"/>
      <c r="I653" s="17">
        <v>24.66</v>
      </c>
    </row>
    <row r="654" spans="1:9" ht="48" x14ac:dyDescent="0.25">
      <c r="A654" s="11" t="s">
        <v>290</v>
      </c>
      <c r="B654" s="12" t="s">
        <v>291</v>
      </c>
      <c r="C654" s="13" t="s">
        <v>630</v>
      </c>
      <c r="D654" s="14"/>
      <c r="E654" s="15"/>
      <c r="F654" s="16">
        <f>SUM(F655:F657)</f>
        <v>221.44</v>
      </c>
      <c r="G654" s="27">
        <f>ROUND(F654*$G$3,2)</f>
        <v>275.02999999999997</v>
      </c>
      <c r="I654" s="16"/>
    </row>
    <row r="655" spans="1:9" x14ac:dyDescent="0.25">
      <c r="A655" s="18" t="s">
        <v>290</v>
      </c>
      <c r="B655" s="18" t="s">
        <v>291</v>
      </c>
      <c r="C655" s="20" t="s">
        <v>15</v>
      </c>
      <c r="D655" s="21">
        <v>1</v>
      </c>
      <c r="E655" s="17">
        <f t="shared" ref="E655:E657" si="165">I655</f>
        <v>214.7774</v>
      </c>
      <c r="F655" s="17">
        <f>ROUND(E655*D655,2)</f>
        <v>214.78</v>
      </c>
      <c r="G655" s="28"/>
      <c r="I655" s="17">
        <v>214.7774</v>
      </c>
    </row>
    <row r="656" spans="1:9" x14ac:dyDescent="0.25">
      <c r="A656" s="18" t="s">
        <v>290</v>
      </c>
      <c r="B656" s="18" t="s">
        <v>16</v>
      </c>
      <c r="C656" s="20" t="s">
        <v>17</v>
      </c>
      <c r="D656" s="21">
        <v>0.15</v>
      </c>
      <c r="E656" s="17">
        <f t="shared" si="165"/>
        <v>19.760000000000002</v>
      </c>
      <c r="F656" s="17">
        <f>ROUND(E656*D656,2)</f>
        <v>2.96</v>
      </c>
      <c r="G656" s="28"/>
      <c r="I656" s="17">
        <v>19.760000000000002</v>
      </c>
    </row>
    <row r="657" spans="1:9" x14ac:dyDescent="0.25">
      <c r="A657" s="18" t="s">
        <v>290</v>
      </c>
      <c r="B657" s="18" t="s">
        <v>18</v>
      </c>
      <c r="C657" s="20" t="s">
        <v>17</v>
      </c>
      <c r="D657" s="21">
        <v>0.15</v>
      </c>
      <c r="E657" s="17">
        <f t="shared" si="165"/>
        <v>24.66</v>
      </c>
      <c r="F657" s="17">
        <f>ROUND(E657*D657,2)</f>
        <v>3.7</v>
      </c>
      <c r="G657" s="28"/>
      <c r="I657" s="17">
        <v>24.66</v>
      </c>
    </row>
    <row r="658" spans="1:9" ht="24" x14ac:dyDescent="0.25">
      <c r="A658" s="11" t="s">
        <v>292</v>
      </c>
      <c r="B658" s="12" t="s">
        <v>293</v>
      </c>
      <c r="C658" s="13"/>
      <c r="D658" s="14"/>
      <c r="E658" s="15"/>
      <c r="F658" s="16">
        <f>SUM(F659:F661)</f>
        <v>1.01</v>
      </c>
      <c r="G658" s="27">
        <f>ROUND(F658*$G$3,2)</f>
        <v>1.25</v>
      </c>
      <c r="I658" s="16"/>
    </row>
    <row r="659" spans="1:9" x14ac:dyDescent="0.25">
      <c r="A659" s="18" t="s">
        <v>292</v>
      </c>
      <c r="B659" s="18" t="s">
        <v>293</v>
      </c>
      <c r="C659" s="20" t="s">
        <v>15</v>
      </c>
      <c r="D659" s="21">
        <v>1</v>
      </c>
      <c r="E659" s="17">
        <f t="shared" ref="E659:E661" si="166">I659</f>
        <v>1.0088000000000001</v>
      </c>
      <c r="F659" s="17">
        <f>ROUND(E659*D659,2)</f>
        <v>1.01</v>
      </c>
      <c r="G659" s="28"/>
      <c r="I659" s="17">
        <v>1.0088000000000001</v>
      </c>
    </row>
    <row r="660" spans="1:9" x14ac:dyDescent="0.25">
      <c r="A660" s="18" t="s">
        <v>292</v>
      </c>
      <c r="B660" s="18" t="s">
        <v>16</v>
      </c>
      <c r="C660" s="20" t="s">
        <v>17</v>
      </c>
      <c r="D660" s="21">
        <v>0</v>
      </c>
      <c r="E660" s="17">
        <f t="shared" si="166"/>
        <v>19.760000000000002</v>
      </c>
      <c r="F660" s="17">
        <f>ROUND(E660*D660,2)</f>
        <v>0</v>
      </c>
      <c r="G660" s="28"/>
      <c r="I660" s="17">
        <v>19.760000000000002</v>
      </c>
    </row>
    <row r="661" spans="1:9" x14ac:dyDescent="0.25">
      <c r="A661" s="18" t="s">
        <v>292</v>
      </c>
      <c r="B661" s="18" t="s">
        <v>18</v>
      </c>
      <c r="C661" s="20" t="s">
        <v>17</v>
      </c>
      <c r="D661" s="21">
        <v>0</v>
      </c>
      <c r="E661" s="17">
        <f t="shared" si="166"/>
        <v>24.66</v>
      </c>
      <c r="F661" s="17">
        <f>ROUND(E661*D661,2)</f>
        <v>0</v>
      </c>
      <c r="G661" s="28"/>
      <c r="I661" s="17">
        <v>24.66</v>
      </c>
    </row>
    <row r="662" spans="1:9" ht="60" x14ac:dyDescent="0.25">
      <c r="A662" s="11" t="s">
        <v>294</v>
      </c>
      <c r="B662" s="12" t="s">
        <v>441</v>
      </c>
      <c r="C662" s="13" t="s">
        <v>630</v>
      </c>
      <c r="D662" s="14"/>
      <c r="E662" s="15"/>
      <c r="F662" s="16">
        <f>SUM(F663:F665)</f>
        <v>796.96999999999991</v>
      </c>
      <c r="G662" s="27">
        <f>ROUND(F662*$G$3,2)</f>
        <v>989.84</v>
      </c>
      <c r="I662" s="16"/>
    </row>
    <row r="663" spans="1:9" x14ac:dyDescent="0.25">
      <c r="A663" s="18" t="s">
        <v>294</v>
      </c>
      <c r="B663" s="18" t="s">
        <v>441</v>
      </c>
      <c r="C663" s="20" t="s">
        <v>15</v>
      </c>
      <c r="D663" s="21">
        <v>1</v>
      </c>
      <c r="E663" s="17">
        <f t="shared" ref="E663:E665" si="167">I663</f>
        <v>752.54540000000009</v>
      </c>
      <c r="F663" s="17">
        <f>ROUND(E663*D663,2)</f>
        <v>752.55</v>
      </c>
      <c r="G663" s="28"/>
      <c r="I663" s="17">
        <v>752.54540000000009</v>
      </c>
    </row>
    <row r="664" spans="1:9" x14ac:dyDescent="0.25">
      <c r="A664" s="18" t="s">
        <v>294</v>
      </c>
      <c r="B664" s="18" t="s">
        <v>16</v>
      </c>
      <c r="C664" s="20" t="s">
        <v>17</v>
      </c>
      <c r="D664" s="21">
        <v>1</v>
      </c>
      <c r="E664" s="17">
        <f t="shared" si="167"/>
        <v>19.760000000000002</v>
      </c>
      <c r="F664" s="17">
        <f>ROUND(E664*D664,2)</f>
        <v>19.760000000000002</v>
      </c>
      <c r="G664" s="28"/>
      <c r="I664" s="17">
        <v>19.760000000000002</v>
      </c>
    </row>
    <row r="665" spans="1:9" x14ac:dyDescent="0.25">
      <c r="A665" s="18" t="s">
        <v>294</v>
      </c>
      <c r="B665" s="18" t="s">
        <v>18</v>
      </c>
      <c r="C665" s="20" t="s">
        <v>17</v>
      </c>
      <c r="D665" s="21">
        <v>1</v>
      </c>
      <c r="E665" s="17">
        <f t="shared" si="167"/>
        <v>24.66</v>
      </c>
      <c r="F665" s="17">
        <f>ROUND(E665*D665,2)</f>
        <v>24.66</v>
      </c>
      <c r="G665" s="28"/>
      <c r="I665" s="17">
        <v>24.66</v>
      </c>
    </row>
    <row r="666" spans="1:9" ht="36" x14ac:dyDescent="0.25">
      <c r="A666" s="11" t="s">
        <v>295</v>
      </c>
      <c r="B666" s="12" t="s">
        <v>442</v>
      </c>
      <c r="C666" s="13" t="s">
        <v>630</v>
      </c>
      <c r="D666" s="14"/>
      <c r="E666" s="15"/>
      <c r="F666" s="16">
        <f>SUM(F667:F669)</f>
        <v>1074</v>
      </c>
      <c r="G666" s="27">
        <f>ROUND(F666*$G$3,2)</f>
        <v>1333.91</v>
      </c>
      <c r="I666" s="16"/>
    </row>
    <row r="667" spans="1:9" x14ac:dyDescent="0.25">
      <c r="A667" s="18" t="s">
        <v>295</v>
      </c>
      <c r="B667" s="18" t="s">
        <v>442</v>
      </c>
      <c r="C667" s="20" t="s">
        <v>15</v>
      </c>
      <c r="D667" s="21">
        <v>1</v>
      </c>
      <c r="E667" s="17">
        <f t="shared" ref="E667:E669" si="168">I667</f>
        <v>1007.3741</v>
      </c>
      <c r="F667" s="17">
        <f>ROUND(E667*D667,2)</f>
        <v>1007.37</v>
      </c>
      <c r="G667" s="28"/>
      <c r="I667" s="17">
        <v>1007.3741</v>
      </c>
    </row>
    <row r="668" spans="1:9" x14ac:dyDescent="0.25">
      <c r="A668" s="18" t="s">
        <v>295</v>
      </c>
      <c r="B668" s="18" t="s">
        <v>16</v>
      </c>
      <c r="C668" s="20" t="s">
        <v>17</v>
      </c>
      <c r="D668" s="21">
        <v>1.5</v>
      </c>
      <c r="E668" s="17">
        <f t="shared" si="168"/>
        <v>19.760000000000002</v>
      </c>
      <c r="F668" s="17">
        <f>ROUND(E668*D668,2)</f>
        <v>29.64</v>
      </c>
      <c r="G668" s="28"/>
      <c r="I668" s="17">
        <v>19.760000000000002</v>
      </c>
    </row>
    <row r="669" spans="1:9" x14ac:dyDescent="0.25">
      <c r="A669" s="18" t="s">
        <v>295</v>
      </c>
      <c r="B669" s="18" t="s">
        <v>18</v>
      </c>
      <c r="C669" s="20" t="s">
        <v>17</v>
      </c>
      <c r="D669" s="21">
        <v>1.5</v>
      </c>
      <c r="E669" s="17">
        <f t="shared" si="168"/>
        <v>24.66</v>
      </c>
      <c r="F669" s="17">
        <f>ROUND(E669*D669,2)</f>
        <v>36.99</v>
      </c>
      <c r="G669" s="28"/>
      <c r="I669" s="17">
        <v>24.66</v>
      </c>
    </row>
    <row r="670" spans="1:9" ht="84" x14ac:dyDescent="0.25">
      <c r="A670" s="11" t="s">
        <v>296</v>
      </c>
      <c r="B670" s="12" t="s">
        <v>297</v>
      </c>
      <c r="C670" s="13"/>
      <c r="D670" s="14"/>
      <c r="E670" s="15"/>
      <c r="F670" s="16">
        <f>SUM(F671:F673)</f>
        <v>545.83000000000004</v>
      </c>
      <c r="G670" s="27">
        <f>ROUND(F670*$G$3,2)</f>
        <v>677.92</v>
      </c>
      <c r="I670" s="16"/>
    </row>
    <row r="671" spans="1:9" x14ac:dyDescent="0.25">
      <c r="A671" s="18" t="s">
        <v>296</v>
      </c>
      <c r="B671" s="18" t="s">
        <v>297</v>
      </c>
      <c r="C671" s="20" t="s">
        <v>15</v>
      </c>
      <c r="D671" s="21">
        <v>1</v>
      </c>
      <c r="E671" s="17">
        <f t="shared" ref="E671:E673" si="169">I671</f>
        <v>523.61569999999995</v>
      </c>
      <c r="F671" s="17">
        <f>ROUND(E671*D671,2)</f>
        <v>523.62</v>
      </c>
      <c r="G671" s="28"/>
      <c r="I671" s="17">
        <v>523.61569999999995</v>
      </c>
    </row>
    <row r="672" spans="1:9" x14ac:dyDescent="0.25">
      <c r="A672" s="18" t="s">
        <v>296</v>
      </c>
      <c r="B672" s="18" t="s">
        <v>16</v>
      </c>
      <c r="C672" s="20" t="s">
        <v>17</v>
      </c>
      <c r="D672" s="21">
        <v>0.5</v>
      </c>
      <c r="E672" s="17">
        <f t="shared" si="169"/>
        <v>19.760000000000002</v>
      </c>
      <c r="F672" s="17">
        <f>ROUND(E672*D672,2)</f>
        <v>9.8800000000000008</v>
      </c>
      <c r="G672" s="28"/>
      <c r="I672" s="17">
        <v>19.760000000000002</v>
      </c>
    </row>
    <row r="673" spans="1:9" x14ac:dyDescent="0.25">
      <c r="A673" s="18" t="s">
        <v>296</v>
      </c>
      <c r="B673" s="18" t="s">
        <v>18</v>
      </c>
      <c r="C673" s="20" t="s">
        <v>17</v>
      </c>
      <c r="D673" s="21">
        <v>0.5</v>
      </c>
      <c r="E673" s="17">
        <f t="shared" si="169"/>
        <v>24.66</v>
      </c>
      <c r="F673" s="17">
        <f>ROUND(E673*D673,2)</f>
        <v>12.33</v>
      </c>
      <c r="G673" s="28"/>
      <c r="I673" s="17">
        <v>24.66</v>
      </c>
    </row>
    <row r="674" spans="1:9" ht="84" x14ac:dyDescent="0.25">
      <c r="A674" s="11" t="s">
        <v>298</v>
      </c>
      <c r="B674" s="12" t="s">
        <v>299</v>
      </c>
      <c r="C674" s="13"/>
      <c r="D674" s="14"/>
      <c r="E674" s="15"/>
      <c r="F674" s="16">
        <f>SUM(F675:F677)</f>
        <v>579.85</v>
      </c>
      <c r="G674" s="27">
        <f>ROUND(F674*$G$3,2)</f>
        <v>720.17</v>
      </c>
      <c r="I674" s="16"/>
    </row>
    <row r="675" spans="1:9" x14ac:dyDescent="0.25">
      <c r="A675" s="18" t="s">
        <v>298</v>
      </c>
      <c r="B675" s="18" t="s">
        <v>299</v>
      </c>
      <c r="C675" s="20" t="s">
        <v>15</v>
      </c>
      <c r="D675" s="21">
        <v>1</v>
      </c>
      <c r="E675" s="17">
        <f t="shared" ref="E675:E677" si="170">I675</f>
        <v>557.64329999999995</v>
      </c>
      <c r="F675" s="17">
        <f>ROUND(E675*D675,2)</f>
        <v>557.64</v>
      </c>
      <c r="G675" s="28"/>
      <c r="I675" s="17">
        <v>557.64329999999995</v>
      </c>
    </row>
    <row r="676" spans="1:9" x14ac:dyDescent="0.25">
      <c r="A676" s="18" t="s">
        <v>298</v>
      </c>
      <c r="B676" s="18" t="s">
        <v>16</v>
      </c>
      <c r="C676" s="20" t="s">
        <v>17</v>
      </c>
      <c r="D676" s="21">
        <v>0.5</v>
      </c>
      <c r="E676" s="17">
        <f t="shared" si="170"/>
        <v>19.760000000000002</v>
      </c>
      <c r="F676" s="17">
        <f>ROUND(E676*D676,2)</f>
        <v>9.8800000000000008</v>
      </c>
      <c r="G676" s="28"/>
      <c r="I676" s="17">
        <v>19.760000000000002</v>
      </c>
    </row>
    <row r="677" spans="1:9" x14ac:dyDescent="0.25">
      <c r="A677" s="18" t="s">
        <v>298</v>
      </c>
      <c r="B677" s="18" t="s">
        <v>18</v>
      </c>
      <c r="C677" s="20" t="s">
        <v>17</v>
      </c>
      <c r="D677" s="21">
        <v>0.5</v>
      </c>
      <c r="E677" s="17">
        <f t="shared" si="170"/>
        <v>24.66</v>
      </c>
      <c r="F677" s="17">
        <f>ROUND(E677*D677,2)</f>
        <v>12.33</v>
      </c>
      <c r="G677" s="28"/>
      <c r="I677" s="17">
        <v>24.66</v>
      </c>
    </row>
    <row r="678" spans="1:9" ht="60" x14ac:dyDescent="0.25">
      <c r="A678" s="11" t="s">
        <v>300</v>
      </c>
      <c r="B678" s="12" t="s">
        <v>301</v>
      </c>
      <c r="C678" s="13"/>
      <c r="D678" s="14"/>
      <c r="E678" s="15"/>
      <c r="F678" s="16">
        <f>SUM(F679:F681)</f>
        <v>83.7</v>
      </c>
      <c r="G678" s="27">
        <f>ROUND(F678*$G$3,2)</f>
        <v>103.96</v>
      </c>
      <c r="I678" s="16"/>
    </row>
    <row r="679" spans="1:9" x14ac:dyDescent="0.25">
      <c r="A679" s="18" t="s">
        <v>300</v>
      </c>
      <c r="B679" s="18" t="s">
        <v>301</v>
      </c>
      <c r="C679" s="20" t="s">
        <v>15</v>
      </c>
      <c r="D679" s="21">
        <v>1</v>
      </c>
      <c r="E679" s="17">
        <f t="shared" ref="E679:E681" si="171">I679</f>
        <v>39.275300000000001</v>
      </c>
      <c r="F679" s="17">
        <f>ROUND(E679*D679,2)</f>
        <v>39.28</v>
      </c>
      <c r="G679" s="28"/>
      <c r="I679" s="17">
        <v>39.275300000000001</v>
      </c>
    </row>
    <row r="680" spans="1:9" x14ac:dyDescent="0.25">
      <c r="A680" s="18" t="s">
        <v>300</v>
      </c>
      <c r="B680" s="18" t="s">
        <v>16</v>
      </c>
      <c r="C680" s="20" t="s">
        <v>17</v>
      </c>
      <c r="D680" s="21">
        <v>1</v>
      </c>
      <c r="E680" s="17">
        <f t="shared" si="171"/>
        <v>19.760000000000002</v>
      </c>
      <c r="F680" s="17">
        <f>ROUND(E680*D680,2)</f>
        <v>19.760000000000002</v>
      </c>
      <c r="G680" s="28"/>
      <c r="I680" s="17">
        <v>19.760000000000002</v>
      </c>
    </row>
    <row r="681" spans="1:9" x14ac:dyDescent="0.25">
      <c r="A681" s="18" t="s">
        <v>300</v>
      </c>
      <c r="B681" s="18" t="s">
        <v>18</v>
      </c>
      <c r="C681" s="20" t="s">
        <v>17</v>
      </c>
      <c r="D681" s="21">
        <v>1</v>
      </c>
      <c r="E681" s="17">
        <f t="shared" si="171"/>
        <v>24.66</v>
      </c>
      <c r="F681" s="17">
        <f>ROUND(E681*D681,2)</f>
        <v>24.66</v>
      </c>
      <c r="G681" s="28"/>
      <c r="I681" s="17">
        <v>24.66</v>
      </c>
    </row>
    <row r="682" spans="1:9" ht="48" x14ac:dyDescent="0.25">
      <c r="A682" s="11" t="s">
        <v>302</v>
      </c>
      <c r="B682" s="12" t="s">
        <v>303</v>
      </c>
      <c r="C682" s="13"/>
      <c r="D682" s="14"/>
      <c r="E682" s="15"/>
      <c r="F682" s="16">
        <f>SUM(F683:F685)</f>
        <v>28.85</v>
      </c>
      <c r="G682" s="27">
        <f>ROUND(F682*$G$3,2)</f>
        <v>35.83</v>
      </c>
      <c r="I682" s="16"/>
    </row>
    <row r="683" spans="1:9" x14ac:dyDescent="0.25">
      <c r="A683" s="18" t="s">
        <v>302</v>
      </c>
      <c r="B683" s="18" t="s">
        <v>303</v>
      </c>
      <c r="C683" s="20" t="s">
        <v>15</v>
      </c>
      <c r="D683" s="21">
        <v>1</v>
      </c>
      <c r="E683" s="17">
        <f t="shared" ref="E683:E685" si="172">I683</f>
        <v>25.297599999999999</v>
      </c>
      <c r="F683" s="17">
        <f>ROUND(E683*D683,2)</f>
        <v>25.3</v>
      </c>
      <c r="G683" s="28"/>
      <c r="I683" s="17">
        <v>25.297599999999999</v>
      </c>
    </row>
    <row r="684" spans="1:9" x14ac:dyDescent="0.25">
      <c r="A684" s="18" t="s">
        <v>302</v>
      </c>
      <c r="B684" s="18" t="s">
        <v>16</v>
      </c>
      <c r="C684" s="20" t="s">
        <v>17</v>
      </c>
      <c r="D684" s="21">
        <v>0.08</v>
      </c>
      <c r="E684" s="17">
        <f t="shared" si="172"/>
        <v>19.760000000000002</v>
      </c>
      <c r="F684" s="17">
        <f>ROUND(E684*D684,2)</f>
        <v>1.58</v>
      </c>
      <c r="G684" s="28"/>
      <c r="I684" s="17">
        <v>19.760000000000002</v>
      </c>
    </row>
    <row r="685" spans="1:9" x14ac:dyDescent="0.25">
      <c r="A685" s="18" t="s">
        <v>302</v>
      </c>
      <c r="B685" s="18" t="s">
        <v>18</v>
      </c>
      <c r="C685" s="20" t="s">
        <v>17</v>
      </c>
      <c r="D685" s="21">
        <v>0.08</v>
      </c>
      <c r="E685" s="17">
        <f t="shared" si="172"/>
        <v>24.66</v>
      </c>
      <c r="F685" s="17">
        <f>ROUND(E685*D685,2)</f>
        <v>1.97</v>
      </c>
      <c r="G685" s="28"/>
      <c r="I685" s="17">
        <v>24.66</v>
      </c>
    </row>
    <row r="686" spans="1:9" ht="48" x14ac:dyDescent="0.25">
      <c r="A686" s="11" t="s">
        <v>304</v>
      </c>
      <c r="B686" s="12" t="s">
        <v>305</v>
      </c>
      <c r="C686" s="13"/>
      <c r="D686" s="14"/>
      <c r="E686" s="15"/>
      <c r="F686" s="16">
        <f>SUM(F687:F689)</f>
        <v>82.24</v>
      </c>
      <c r="G686" s="27">
        <f>ROUND(F686*$G$3,2)</f>
        <v>102.14</v>
      </c>
      <c r="I686" s="16"/>
    </row>
    <row r="687" spans="1:9" x14ac:dyDescent="0.25">
      <c r="A687" s="18" t="s">
        <v>304</v>
      </c>
      <c r="B687" s="18" t="s">
        <v>305</v>
      </c>
      <c r="C687" s="20" t="s">
        <v>15</v>
      </c>
      <c r="D687" s="21">
        <v>1</v>
      </c>
      <c r="E687" s="17">
        <f t="shared" ref="E687:E689" si="173">I687</f>
        <v>75.582400000000007</v>
      </c>
      <c r="F687" s="17">
        <f>ROUND(E687*D687,2)</f>
        <v>75.58</v>
      </c>
      <c r="G687" s="28"/>
      <c r="I687" s="17">
        <v>75.582400000000007</v>
      </c>
    </row>
    <row r="688" spans="1:9" x14ac:dyDescent="0.25">
      <c r="A688" s="18" t="s">
        <v>304</v>
      </c>
      <c r="B688" s="18" t="s">
        <v>16</v>
      </c>
      <c r="C688" s="20" t="s">
        <v>17</v>
      </c>
      <c r="D688" s="21">
        <v>0.15</v>
      </c>
      <c r="E688" s="17">
        <f t="shared" si="173"/>
        <v>19.760000000000002</v>
      </c>
      <c r="F688" s="17">
        <f>ROUND(E688*D688,2)</f>
        <v>2.96</v>
      </c>
      <c r="G688" s="28"/>
      <c r="I688" s="17">
        <v>19.760000000000002</v>
      </c>
    </row>
    <row r="689" spans="1:9" x14ac:dyDescent="0.25">
      <c r="A689" s="18" t="s">
        <v>304</v>
      </c>
      <c r="B689" s="18" t="s">
        <v>18</v>
      </c>
      <c r="C689" s="20" t="s">
        <v>17</v>
      </c>
      <c r="D689" s="21">
        <v>0.15</v>
      </c>
      <c r="E689" s="17">
        <f t="shared" si="173"/>
        <v>24.66</v>
      </c>
      <c r="F689" s="17">
        <f>ROUND(E689*D689,2)</f>
        <v>3.7</v>
      </c>
      <c r="G689" s="28"/>
      <c r="I689" s="17">
        <v>24.66</v>
      </c>
    </row>
    <row r="690" spans="1:9" ht="60" x14ac:dyDescent="0.25">
      <c r="A690" s="11" t="s">
        <v>306</v>
      </c>
      <c r="B690" s="12" t="s">
        <v>307</v>
      </c>
      <c r="C690" s="13"/>
      <c r="D690" s="14"/>
      <c r="E690" s="15"/>
      <c r="F690" s="16">
        <f>SUM(F691:F693)</f>
        <v>224.01</v>
      </c>
      <c r="G690" s="27">
        <f>ROUND(F690*$G$3,2)</f>
        <v>278.22000000000003</v>
      </c>
      <c r="I690" s="16"/>
    </row>
    <row r="691" spans="1:9" x14ac:dyDescent="0.25">
      <c r="A691" s="18" t="s">
        <v>306</v>
      </c>
      <c r="B691" s="18" t="s">
        <v>443</v>
      </c>
      <c r="C691" s="20" t="s">
        <v>15</v>
      </c>
      <c r="D691" s="21">
        <v>1</v>
      </c>
      <c r="E691" s="17">
        <f t="shared" ref="E691:E693" si="174">I691</f>
        <v>209.34539999999998</v>
      </c>
      <c r="F691" s="17">
        <f>ROUND(E691*D691,2)</f>
        <v>209.35</v>
      </c>
      <c r="G691" s="28"/>
      <c r="I691" s="17">
        <v>209.34539999999998</v>
      </c>
    </row>
    <row r="692" spans="1:9" x14ac:dyDescent="0.25">
      <c r="A692" s="18" t="s">
        <v>306</v>
      </c>
      <c r="B692" s="18" t="s">
        <v>16</v>
      </c>
      <c r="C692" s="20" t="s">
        <v>17</v>
      </c>
      <c r="D692" s="21">
        <v>0.33</v>
      </c>
      <c r="E692" s="17">
        <f t="shared" si="174"/>
        <v>19.760000000000002</v>
      </c>
      <c r="F692" s="17">
        <f>ROUND(E692*D692,2)</f>
        <v>6.52</v>
      </c>
      <c r="G692" s="28"/>
      <c r="I692" s="17">
        <v>19.760000000000002</v>
      </c>
    </row>
    <row r="693" spans="1:9" x14ac:dyDescent="0.25">
      <c r="A693" s="18" t="s">
        <v>306</v>
      </c>
      <c r="B693" s="18" t="s">
        <v>18</v>
      </c>
      <c r="C693" s="20" t="s">
        <v>17</v>
      </c>
      <c r="D693" s="21">
        <v>0.33</v>
      </c>
      <c r="E693" s="17">
        <f t="shared" si="174"/>
        <v>24.66</v>
      </c>
      <c r="F693" s="17">
        <f>ROUND(E693*D693,2)</f>
        <v>8.14</v>
      </c>
      <c r="G693" s="28"/>
      <c r="I693" s="17">
        <v>24.66</v>
      </c>
    </row>
    <row r="694" spans="1:9" ht="60" x14ac:dyDescent="0.25">
      <c r="A694" s="11" t="s">
        <v>308</v>
      </c>
      <c r="B694" s="12" t="s">
        <v>309</v>
      </c>
      <c r="C694" s="13"/>
      <c r="D694" s="14"/>
      <c r="E694" s="15" t="s">
        <v>342</v>
      </c>
      <c r="F694" s="16">
        <f>SUM(F695:F697)</f>
        <v>122.66</v>
      </c>
      <c r="G694" s="27">
        <f>ROUND(F694*$G$3,2)</f>
        <v>152.34</v>
      </c>
      <c r="I694" s="16" t="s">
        <v>342</v>
      </c>
    </row>
    <row r="695" spans="1:9" x14ac:dyDescent="0.25">
      <c r="A695" s="18" t="s">
        <v>308</v>
      </c>
      <c r="B695" s="18" t="s">
        <v>470</v>
      </c>
      <c r="C695" s="20" t="s">
        <v>15</v>
      </c>
      <c r="D695" s="21">
        <v>1</v>
      </c>
      <c r="E695" s="17">
        <f t="shared" ref="E695:E697" si="175">I695</f>
        <v>107.99980000000001</v>
      </c>
      <c r="F695" s="17">
        <f>ROUND(E695*D695,2)</f>
        <v>108</v>
      </c>
      <c r="G695" s="28"/>
      <c r="I695" s="17">
        <v>107.99980000000001</v>
      </c>
    </row>
    <row r="696" spans="1:9" x14ac:dyDescent="0.25">
      <c r="A696" s="18" t="s">
        <v>308</v>
      </c>
      <c r="B696" s="18" t="s">
        <v>16</v>
      </c>
      <c r="C696" s="20" t="s">
        <v>17</v>
      </c>
      <c r="D696" s="21">
        <v>0.33</v>
      </c>
      <c r="E696" s="17">
        <f t="shared" si="175"/>
        <v>19.760000000000002</v>
      </c>
      <c r="F696" s="17">
        <f>ROUND(E696*D696,2)</f>
        <v>6.52</v>
      </c>
      <c r="G696" s="28"/>
      <c r="I696" s="17">
        <v>19.760000000000002</v>
      </c>
    </row>
    <row r="697" spans="1:9" x14ac:dyDescent="0.25">
      <c r="A697" s="18" t="s">
        <v>308</v>
      </c>
      <c r="B697" s="18" t="s">
        <v>18</v>
      </c>
      <c r="C697" s="20" t="s">
        <v>17</v>
      </c>
      <c r="D697" s="21">
        <v>0.33</v>
      </c>
      <c r="E697" s="17">
        <f t="shared" si="175"/>
        <v>24.66</v>
      </c>
      <c r="F697" s="17">
        <f>ROUND(E697*D697,2)</f>
        <v>8.14</v>
      </c>
      <c r="G697" s="28"/>
      <c r="I697" s="17">
        <v>24.66</v>
      </c>
    </row>
    <row r="698" spans="1:9" ht="72" x14ac:dyDescent="0.25">
      <c r="A698" s="11" t="s">
        <v>310</v>
      </c>
      <c r="B698" s="12" t="s">
        <v>444</v>
      </c>
      <c r="C698" s="13" t="s">
        <v>759</v>
      </c>
      <c r="D698" s="14"/>
      <c r="E698" s="15"/>
      <c r="F698" s="16">
        <f>SUM(F699:F700)</f>
        <v>31.59</v>
      </c>
      <c r="G698" s="27">
        <f>ROUND(F698*$G$3,2)</f>
        <v>39.229999999999997</v>
      </c>
      <c r="I698" s="16"/>
    </row>
    <row r="699" spans="1:9" x14ac:dyDescent="0.25">
      <c r="A699" s="18" t="s">
        <v>310</v>
      </c>
      <c r="B699" s="18" t="s">
        <v>16</v>
      </c>
      <c r="C699" s="20" t="s">
        <v>17</v>
      </c>
      <c r="D699" s="21">
        <v>0.6</v>
      </c>
      <c r="E699" s="17">
        <f t="shared" ref="E699:E700" si="176">I699</f>
        <v>19.760000000000002</v>
      </c>
      <c r="F699" s="17">
        <f>ROUND(E699*D699,2)</f>
        <v>11.86</v>
      </c>
      <c r="G699" s="28"/>
      <c r="I699" s="17">
        <v>19.760000000000002</v>
      </c>
    </row>
    <row r="700" spans="1:9" x14ac:dyDescent="0.25">
      <c r="A700" s="18" t="s">
        <v>310</v>
      </c>
      <c r="B700" s="18" t="s">
        <v>18</v>
      </c>
      <c r="C700" s="20" t="s">
        <v>17</v>
      </c>
      <c r="D700" s="21">
        <v>0.8</v>
      </c>
      <c r="E700" s="17">
        <f t="shared" si="176"/>
        <v>24.66</v>
      </c>
      <c r="F700" s="17">
        <f>ROUND(E700*D700,2)</f>
        <v>19.73</v>
      </c>
      <c r="G700" s="28"/>
      <c r="I700" s="17">
        <v>24.66</v>
      </c>
    </row>
    <row r="701" spans="1:9" ht="72" x14ac:dyDescent="0.25">
      <c r="A701" s="11" t="s">
        <v>311</v>
      </c>
      <c r="B701" s="12" t="s">
        <v>445</v>
      </c>
      <c r="C701" s="13" t="s">
        <v>759</v>
      </c>
      <c r="D701" s="14"/>
      <c r="E701" s="15"/>
      <c r="F701" s="16">
        <f>SUM(F702:F703)</f>
        <v>31.59</v>
      </c>
      <c r="G701" s="27">
        <f>ROUND(F701*$G$3,2)</f>
        <v>39.229999999999997</v>
      </c>
      <c r="I701" s="16"/>
    </row>
    <row r="702" spans="1:9" x14ac:dyDescent="0.25">
      <c r="A702" s="18" t="s">
        <v>311</v>
      </c>
      <c r="B702" s="18" t="s">
        <v>16</v>
      </c>
      <c r="C702" s="20" t="s">
        <v>17</v>
      </c>
      <c r="D702" s="21">
        <v>0.6</v>
      </c>
      <c r="E702" s="17">
        <f t="shared" ref="E702:E703" si="177">I702</f>
        <v>19.760000000000002</v>
      </c>
      <c r="F702" s="17">
        <f>ROUND(E702*D702,2)</f>
        <v>11.86</v>
      </c>
      <c r="G702" s="28"/>
      <c r="I702" s="17">
        <v>19.760000000000002</v>
      </c>
    </row>
    <row r="703" spans="1:9" x14ac:dyDescent="0.25">
      <c r="A703" s="18" t="s">
        <v>311</v>
      </c>
      <c r="B703" s="18" t="s">
        <v>18</v>
      </c>
      <c r="C703" s="20" t="s">
        <v>17</v>
      </c>
      <c r="D703" s="21">
        <v>0.8</v>
      </c>
      <c r="E703" s="17">
        <f t="shared" si="177"/>
        <v>24.66</v>
      </c>
      <c r="F703" s="17">
        <f>ROUND(E703*D703,2)</f>
        <v>19.73</v>
      </c>
      <c r="G703" s="28"/>
      <c r="I703" s="17">
        <v>24.66</v>
      </c>
    </row>
    <row r="704" spans="1:9" ht="48" x14ac:dyDescent="0.25">
      <c r="A704" s="11" t="s">
        <v>312</v>
      </c>
      <c r="B704" s="12" t="s">
        <v>446</v>
      </c>
      <c r="C704" s="13" t="s">
        <v>759</v>
      </c>
      <c r="D704" s="14"/>
      <c r="E704" s="15"/>
      <c r="F704" s="16">
        <f>SUM(F705:F706)</f>
        <v>22.21</v>
      </c>
      <c r="G704" s="27">
        <f>ROUND(F704*$G$3,2)</f>
        <v>27.58</v>
      </c>
      <c r="I704" s="16"/>
    </row>
    <row r="705" spans="1:9" x14ac:dyDescent="0.25">
      <c r="A705" s="18" t="s">
        <v>312</v>
      </c>
      <c r="B705" s="18" t="s">
        <v>16</v>
      </c>
      <c r="C705" s="20" t="s">
        <v>17</v>
      </c>
      <c r="D705" s="21">
        <f>0.5</f>
        <v>0.5</v>
      </c>
      <c r="E705" s="17">
        <f t="shared" ref="E705:E706" si="178">I705</f>
        <v>19.760000000000002</v>
      </c>
      <c r="F705" s="17">
        <f>ROUND(E705*D705,2)</f>
        <v>9.8800000000000008</v>
      </c>
      <c r="G705" s="28"/>
      <c r="I705" s="17">
        <v>19.760000000000002</v>
      </c>
    </row>
    <row r="706" spans="1:9" x14ac:dyDescent="0.25">
      <c r="A706" s="18" t="s">
        <v>312</v>
      </c>
      <c r="B706" s="18" t="s">
        <v>18</v>
      </c>
      <c r="C706" s="20" t="s">
        <v>17</v>
      </c>
      <c r="D706" s="21">
        <f>0.5</f>
        <v>0.5</v>
      </c>
      <c r="E706" s="17">
        <f t="shared" si="178"/>
        <v>24.66</v>
      </c>
      <c r="F706" s="17">
        <f>ROUND(E706*D706,2)</f>
        <v>12.33</v>
      </c>
      <c r="G706" s="28"/>
      <c r="I706" s="17">
        <v>24.66</v>
      </c>
    </row>
    <row r="707" spans="1:9" ht="36" x14ac:dyDescent="0.25">
      <c r="A707" s="11" t="s">
        <v>313</v>
      </c>
      <c r="B707" s="12" t="s">
        <v>447</v>
      </c>
      <c r="C707" s="13" t="s">
        <v>759</v>
      </c>
      <c r="D707" s="14"/>
      <c r="E707" s="15"/>
      <c r="F707" s="16">
        <f>SUM(F708:F709)</f>
        <v>22.21</v>
      </c>
      <c r="G707" s="27">
        <f>ROUND(F707*$G$3,2)</f>
        <v>27.58</v>
      </c>
      <c r="I707" s="16"/>
    </row>
    <row r="708" spans="1:9" x14ac:dyDescent="0.25">
      <c r="A708" s="18" t="s">
        <v>313</v>
      </c>
      <c r="B708" s="18" t="s">
        <v>16</v>
      </c>
      <c r="C708" s="20" t="s">
        <v>17</v>
      </c>
      <c r="D708" s="21">
        <f>0.5</f>
        <v>0.5</v>
      </c>
      <c r="E708" s="17">
        <f t="shared" ref="E708:E709" si="179">I708</f>
        <v>19.760000000000002</v>
      </c>
      <c r="F708" s="17">
        <f>ROUND(E708*D708,2)</f>
        <v>9.8800000000000008</v>
      </c>
      <c r="G708" s="28"/>
      <c r="I708" s="17">
        <v>19.760000000000002</v>
      </c>
    </row>
    <row r="709" spans="1:9" x14ac:dyDescent="0.25">
      <c r="A709" s="18" t="s">
        <v>313</v>
      </c>
      <c r="B709" s="18" t="s">
        <v>18</v>
      </c>
      <c r="C709" s="20" t="s">
        <v>17</v>
      </c>
      <c r="D709" s="21">
        <f>0.5</f>
        <v>0.5</v>
      </c>
      <c r="E709" s="17">
        <f t="shared" si="179"/>
        <v>24.66</v>
      </c>
      <c r="F709" s="17">
        <f>ROUND(E709*D709,2)</f>
        <v>12.33</v>
      </c>
      <c r="G709" s="28"/>
      <c r="I709" s="17">
        <v>24.66</v>
      </c>
    </row>
    <row r="710" spans="1:9" ht="36" x14ac:dyDescent="0.25">
      <c r="A710" s="11" t="s">
        <v>314</v>
      </c>
      <c r="B710" s="12" t="s">
        <v>448</v>
      </c>
      <c r="C710" s="13" t="s">
        <v>759</v>
      </c>
      <c r="D710" s="14"/>
      <c r="E710" s="15"/>
      <c r="F710" s="16">
        <f>SUM(F711:F712)</f>
        <v>22.21</v>
      </c>
      <c r="G710" s="27">
        <f>ROUND(F710*$G$3,2)</f>
        <v>27.58</v>
      </c>
      <c r="I710" s="16"/>
    </row>
    <row r="711" spans="1:9" x14ac:dyDescent="0.25">
      <c r="A711" s="18" t="s">
        <v>314</v>
      </c>
      <c r="B711" s="18" t="s">
        <v>16</v>
      </c>
      <c r="C711" s="20" t="s">
        <v>17</v>
      </c>
      <c r="D711" s="21">
        <f>0.5</f>
        <v>0.5</v>
      </c>
      <c r="E711" s="17">
        <f t="shared" ref="E711:E712" si="180">I711</f>
        <v>19.760000000000002</v>
      </c>
      <c r="F711" s="17">
        <f>ROUND(E711*D711,2)</f>
        <v>9.8800000000000008</v>
      </c>
      <c r="G711" s="28"/>
      <c r="I711" s="17">
        <v>19.760000000000002</v>
      </c>
    </row>
    <row r="712" spans="1:9" x14ac:dyDescent="0.25">
      <c r="A712" s="18" t="s">
        <v>314</v>
      </c>
      <c r="B712" s="18" t="s">
        <v>18</v>
      </c>
      <c r="C712" s="20" t="s">
        <v>17</v>
      </c>
      <c r="D712" s="21">
        <f>0.5</f>
        <v>0.5</v>
      </c>
      <c r="E712" s="17">
        <f t="shared" si="180"/>
        <v>24.66</v>
      </c>
      <c r="F712" s="17">
        <f>ROUND(E712*D712,2)</f>
        <v>12.33</v>
      </c>
      <c r="G712" s="28"/>
      <c r="I712" s="17">
        <v>24.66</v>
      </c>
    </row>
    <row r="713" spans="1:9" ht="36" x14ac:dyDescent="0.25">
      <c r="A713" s="11" t="s">
        <v>315</v>
      </c>
      <c r="B713" s="12" t="s">
        <v>449</v>
      </c>
      <c r="C713" s="13" t="s">
        <v>759</v>
      </c>
      <c r="D713" s="14"/>
      <c r="E713" s="15"/>
      <c r="F713" s="16">
        <f>SUM(F714:F715)</f>
        <v>17.759999999999998</v>
      </c>
      <c r="G713" s="27">
        <f>ROUND(F713*$G$3,2)</f>
        <v>22.06</v>
      </c>
      <c r="I713" s="16"/>
    </row>
    <row r="714" spans="1:9" x14ac:dyDescent="0.25">
      <c r="A714" s="18" t="s">
        <v>315</v>
      </c>
      <c r="B714" s="18" t="s">
        <v>16</v>
      </c>
      <c r="C714" s="20" t="s">
        <v>17</v>
      </c>
      <c r="D714" s="21">
        <v>0.4</v>
      </c>
      <c r="E714" s="17">
        <f t="shared" ref="E714:E715" si="181">I714</f>
        <v>19.760000000000002</v>
      </c>
      <c r="F714" s="17">
        <f>ROUND(E714*D714,2)</f>
        <v>7.9</v>
      </c>
      <c r="G714" s="28"/>
      <c r="I714" s="17">
        <v>19.760000000000002</v>
      </c>
    </row>
    <row r="715" spans="1:9" x14ac:dyDescent="0.25">
      <c r="A715" s="18" t="s">
        <v>315</v>
      </c>
      <c r="B715" s="18" t="s">
        <v>18</v>
      </c>
      <c r="C715" s="20" t="s">
        <v>17</v>
      </c>
      <c r="D715" s="21">
        <v>0.4</v>
      </c>
      <c r="E715" s="17">
        <f t="shared" si="181"/>
        <v>24.66</v>
      </c>
      <c r="F715" s="17">
        <f>ROUND(E715*D715,2)</f>
        <v>9.86</v>
      </c>
      <c r="G715" s="28"/>
      <c r="I715" s="17">
        <v>24.66</v>
      </c>
    </row>
    <row r="716" spans="1:9" ht="36" x14ac:dyDescent="0.25">
      <c r="A716" s="11" t="s">
        <v>316</v>
      </c>
      <c r="B716" s="12" t="s">
        <v>450</v>
      </c>
      <c r="C716" s="13" t="s">
        <v>759</v>
      </c>
      <c r="D716" s="14"/>
      <c r="E716" s="15"/>
      <c r="F716" s="16">
        <f>SUM(F717:F718)</f>
        <v>17.759999999999998</v>
      </c>
      <c r="G716" s="27">
        <f>ROUND(F716*$G$3,2)</f>
        <v>22.06</v>
      </c>
      <c r="I716" s="16"/>
    </row>
    <row r="717" spans="1:9" x14ac:dyDescent="0.25">
      <c r="A717" s="18" t="s">
        <v>316</v>
      </c>
      <c r="B717" s="18" t="s">
        <v>16</v>
      </c>
      <c r="C717" s="20" t="s">
        <v>17</v>
      </c>
      <c r="D717" s="21">
        <v>0.4</v>
      </c>
      <c r="E717" s="17">
        <f t="shared" ref="E717:E718" si="182">I717</f>
        <v>19.760000000000002</v>
      </c>
      <c r="F717" s="17">
        <f>ROUND(E717*D717,2)</f>
        <v>7.9</v>
      </c>
      <c r="G717" s="28"/>
      <c r="I717" s="17">
        <v>19.760000000000002</v>
      </c>
    </row>
    <row r="718" spans="1:9" x14ac:dyDescent="0.25">
      <c r="A718" s="18" t="s">
        <v>316</v>
      </c>
      <c r="B718" s="18" t="s">
        <v>18</v>
      </c>
      <c r="C718" s="20" t="s">
        <v>17</v>
      </c>
      <c r="D718" s="21">
        <v>0.4</v>
      </c>
      <c r="E718" s="17">
        <f t="shared" si="182"/>
        <v>24.66</v>
      </c>
      <c r="F718" s="17">
        <f>ROUND(E718*D718,2)</f>
        <v>9.86</v>
      </c>
      <c r="G718" s="28"/>
      <c r="I718" s="17">
        <v>24.66</v>
      </c>
    </row>
    <row r="719" spans="1:9" ht="36" x14ac:dyDescent="0.25">
      <c r="A719" s="11" t="s">
        <v>317</v>
      </c>
      <c r="B719" s="12" t="s">
        <v>451</v>
      </c>
      <c r="C719" s="13" t="s">
        <v>759</v>
      </c>
      <c r="D719" s="14"/>
      <c r="E719" s="15"/>
      <c r="F719" s="16">
        <f>SUM(F720:F721)</f>
        <v>17.759999999999998</v>
      </c>
      <c r="G719" s="27">
        <f>ROUND(F719*$G$3,2)</f>
        <v>22.06</v>
      </c>
      <c r="I719" s="16"/>
    </row>
    <row r="720" spans="1:9" x14ac:dyDescent="0.25">
      <c r="A720" s="18" t="s">
        <v>317</v>
      </c>
      <c r="B720" s="18" t="s">
        <v>16</v>
      </c>
      <c r="C720" s="20" t="s">
        <v>17</v>
      </c>
      <c r="D720" s="21">
        <v>0.4</v>
      </c>
      <c r="E720" s="17">
        <f t="shared" ref="E720:E721" si="183">I720</f>
        <v>19.760000000000002</v>
      </c>
      <c r="F720" s="17">
        <f>ROUND(E720*D720,2)</f>
        <v>7.9</v>
      </c>
      <c r="G720" s="28"/>
      <c r="I720" s="17">
        <v>19.760000000000002</v>
      </c>
    </row>
    <row r="721" spans="1:9" x14ac:dyDescent="0.25">
      <c r="A721" s="18" t="s">
        <v>317</v>
      </c>
      <c r="B721" s="18" t="s">
        <v>18</v>
      </c>
      <c r="C721" s="20" t="s">
        <v>17</v>
      </c>
      <c r="D721" s="21">
        <v>0.4</v>
      </c>
      <c r="E721" s="17">
        <f t="shared" si="183"/>
        <v>24.66</v>
      </c>
      <c r="F721" s="17">
        <f>ROUND(E721*D721,2)</f>
        <v>9.86</v>
      </c>
      <c r="G721" s="28"/>
      <c r="I721" s="17">
        <v>24.66</v>
      </c>
    </row>
    <row r="722" spans="1:9" ht="60" x14ac:dyDescent="0.25">
      <c r="A722" s="11" t="s">
        <v>318</v>
      </c>
      <c r="B722" s="12" t="s">
        <v>452</v>
      </c>
      <c r="C722" s="13" t="s">
        <v>759</v>
      </c>
      <c r="D722" s="14"/>
      <c r="E722" s="15"/>
      <c r="F722" s="16">
        <f>SUM(F723:F724)</f>
        <v>11.11</v>
      </c>
      <c r="G722" s="27">
        <f>ROUND(F722*$G$3,2)</f>
        <v>13.8</v>
      </c>
      <c r="I722" s="16"/>
    </row>
    <row r="723" spans="1:9" x14ac:dyDescent="0.25">
      <c r="A723" s="18" t="s">
        <v>318</v>
      </c>
      <c r="B723" s="18" t="s">
        <v>16</v>
      </c>
      <c r="C723" s="20" t="s">
        <v>17</v>
      </c>
      <c r="D723" s="21">
        <v>0.25</v>
      </c>
      <c r="E723" s="17">
        <f t="shared" ref="E723:E724" si="184">I723</f>
        <v>19.760000000000002</v>
      </c>
      <c r="F723" s="17">
        <f>ROUND(E723*D723,2)</f>
        <v>4.9400000000000004</v>
      </c>
      <c r="G723" s="28"/>
      <c r="I723" s="17">
        <v>19.760000000000002</v>
      </c>
    </row>
    <row r="724" spans="1:9" x14ac:dyDescent="0.25">
      <c r="A724" s="18" t="s">
        <v>318</v>
      </c>
      <c r="B724" s="18" t="s">
        <v>18</v>
      </c>
      <c r="C724" s="20" t="s">
        <v>17</v>
      </c>
      <c r="D724" s="21">
        <v>0.25</v>
      </c>
      <c r="E724" s="17">
        <f t="shared" si="184"/>
        <v>24.66</v>
      </c>
      <c r="F724" s="17">
        <f>ROUND(E724*D724,2)</f>
        <v>6.17</v>
      </c>
      <c r="G724" s="28"/>
      <c r="I724" s="17">
        <v>24.66</v>
      </c>
    </row>
    <row r="725" spans="1:9" ht="60" x14ac:dyDescent="0.25">
      <c r="A725" s="11" t="s">
        <v>319</v>
      </c>
      <c r="B725" s="12" t="s">
        <v>453</v>
      </c>
      <c r="C725" s="13" t="s">
        <v>759</v>
      </c>
      <c r="D725" s="14"/>
      <c r="E725" s="15"/>
      <c r="F725" s="16">
        <f>SUM(F726:F727)</f>
        <v>11.11</v>
      </c>
      <c r="G725" s="27">
        <f>ROUND(F725*$G$3,2)</f>
        <v>13.8</v>
      </c>
      <c r="I725" s="16"/>
    </row>
    <row r="726" spans="1:9" x14ac:dyDescent="0.25">
      <c r="A726" s="18" t="s">
        <v>319</v>
      </c>
      <c r="B726" s="18" t="s">
        <v>16</v>
      </c>
      <c r="C726" s="20" t="s">
        <v>17</v>
      </c>
      <c r="D726" s="21">
        <v>0.25</v>
      </c>
      <c r="E726" s="17">
        <f t="shared" ref="E726:E727" si="185">I726</f>
        <v>19.760000000000002</v>
      </c>
      <c r="F726" s="17">
        <f>ROUND(E726*D726,2)</f>
        <v>4.9400000000000004</v>
      </c>
      <c r="G726" s="28"/>
      <c r="I726" s="17">
        <v>19.760000000000002</v>
      </c>
    </row>
    <row r="727" spans="1:9" x14ac:dyDescent="0.25">
      <c r="A727" s="18" t="s">
        <v>319</v>
      </c>
      <c r="B727" s="18" t="s">
        <v>18</v>
      </c>
      <c r="C727" s="20" t="s">
        <v>17</v>
      </c>
      <c r="D727" s="21">
        <v>0.25</v>
      </c>
      <c r="E727" s="17">
        <f t="shared" si="185"/>
        <v>24.66</v>
      </c>
      <c r="F727" s="17">
        <f>ROUND(E727*D727,2)</f>
        <v>6.17</v>
      </c>
      <c r="G727" s="28"/>
      <c r="I727" s="17">
        <v>24.66</v>
      </c>
    </row>
    <row r="728" spans="1:9" ht="84" x14ac:dyDescent="0.25">
      <c r="A728" s="11" t="s">
        <v>320</v>
      </c>
      <c r="B728" s="12" t="s">
        <v>454</v>
      </c>
      <c r="C728" s="13" t="s">
        <v>759</v>
      </c>
      <c r="D728" s="14"/>
      <c r="E728" s="15"/>
      <c r="F728" s="16">
        <f>SUM(F729:F730)</f>
        <v>44.42</v>
      </c>
      <c r="G728" s="27">
        <f>ROUND(F728*$G$3,2)</f>
        <v>55.17</v>
      </c>
      <c r="I728" s="16"/>
    </row>
    <row r="729" spans="1:9" x14ac:dyDescent="0.25">
      <c r="A729" s="18" t="s">
        <v>320</v>
      </c>
      <c r="B729" s="18" t="s">
        <v>16</v>
      </c>
      <c r="C729" s="20" t="s">
        <v>17</v>
      </c>
      <c r="D729" s="21">
        <v>1</v>
      </c>
      <c r="E729" s="17">
        <f t="shared" ref="E729:E730" si="186">I729</f>
        <v>19.760000000000002</v>
      </c>
      <c r="F729" s="17">
        <f>ROUND(E729*D729,2)</f>
        <v>19.760000000000002</v>
      </c>
      <c r="G729" s="28"/>
      <c r="I729" s="17">
        <v>19.760000000000002</v>
      </c>
    </row>
    <row r="730" spans="1:9" x14ac:dyDescent="0.25">
      <c r="A730" s="18" t="s">
        <v>320</v>
      </c>
      <c r="B730" s="18" t="s">
        <v>18</v>
      </c>
      <c r="C730" s="20" t="s">
        <v>17</v>
      </c>
      <c r="D730" s="21">
        <v>1</v>
      </c>
      <c r="E730" s="17">
        <f t="shared" si="186"/>
        <v>24.66</v>
      </c>
      <c r="F730" s="17">
        <f>ROUND(E730*D730,2)</f>
        <v>24.66</v>
      </c>
      <c r="G730" s="28"/>
      <c r="I730" s="17">
        <v>24.66</v>
      </c>
    </row>
    <row r="731" spans="1:9" ht="24" x14ac:dyDescent="0.25">
      <c r="A731" s="11" t="s">
        <v>321</v>
      </c>
      <c r="B731" s="12" t="s">
        <v>455</v>
      </c>
      <c r="C731" s="13" t="s">
        <v>759</v>
      </c>
      <c r="D731" s="14"/>
      <c r="E731" s="15"/>
      <c r="F731" s="16">
        <f>SUM(F732:F733)</f>
        <v>44.42</v>
      </c>
      <c r="G731" s="27">
        <f>ROUND(F731*$G$3,2)</f>
        <v>55.17</v>
      </c>
      <c r="I731" s="16"/>
    </row>
    <row r="732" spans="1:9" x14ac:dyDescent="0.25">
      <c r="A732" s="18" t="s">
        <v>321</v>
      </c>
      <c r="B732" s="18" t="s">
        <v>16</v>
      </c>
      <c r="C732" s="20" t="s">
        <v>17</v>
      </c>
      <c r="D732" s="21">
        <v>1</v>
      </c>
      <c r="E732" s="17">
        <f t="shared" ref="E732:E733" si="187">I732</f>
        <v>19.760000000000002</v>
      </c>
      <c r="F732" s="17">
        <f>ROUND(E732*D732,2)</f>
        <v>19.760000000000002</v>
      </c>
      <c r="G732" s="28"/>
      <c r="I732" s="17">
        <v>19.760000000000002</v>
      </c>
    </row>
    <row r="733" spans="1:9" x14ac:dyDescent="0.25">
      <c r="A733" s="18" t="s">
        <v>321</v>
      </c>
      <c r="B733" s="18" t="s">
        <v>18</v>
      </c>
      <c r="C733" s="20" t="s">
        <v>17</v>
      </c>
      <c r="D733" s="21">
        <v>1</v>
      </c>
      <c r="E733" s="17">
        <f t="shared" si="187"/>
        <v>24.66</v>
      </c>
      <c r="F733" s="17">
        <f>ROUND(E733*D733,2)</f>
        <v>24.66</v>
      </c>
      <c r="G733" s="28"/>
      <c r="I733" s="17">
        <v>24.66</v>
      </c>
    </row>
    <row r="734" spans="1:9" ht="132" x14ac:dyDescent="0.25">
      <c r="A734" s="11" t="s">
        <v>322</v>
      </c>
      <c r="B734" s="12" t="s">
        <v>456</v>
      </c>
      <c r="C734" s="13" t="s">
        <v>759</v>
      </c>
      <c r="D734" s="14"/>
      <c r="E734" s="15"/>
      <c r="F734" s="16">
        <f>SUM(F735:F736)</f>
        <v>133.26</v>
      </c>
      <c r="G734" s="27">
        <f>ROUND(F734*$G$3,2)</f>
        <v>165.51</v>
      </c>
      <c r="I734" s="16"/>
    </row>
    <row r="735" spans="1:9" x14ac:dyDescent="0.25">
      <c r="A735" s="18" t="s">
        <v>322</v>
      </c>
      <c r="B735" s="18" t="s">
        <v>16</v>
      </c>
      <c r="C735" s="20" t="s">
        <v>17</v>
      </c>
      <c r="D735" s="21">
        <v>3</v>
      </c>
      <c r="E735" s="17">
        <f t="shared" ref="E735:E736" si="188">I735</f>
        <v>19.760000000000002</v>
      </c>
      <c r="F735" s="17">
        <f>ROUND(E735*D735,2)</f>
        <v>59.28</v>
      </c>
      <c r="G735" s="28"/>
      <c r="I735" s="17">
        <v>19.760000000000002</v>
      </c>
    </row>
    <row r="736" spans="1:9" x14ac:dyDescent="0.25">
      <c r="A736" s="18" t="s">
        <v>322</v>
      </c>
      <c r="B736" s="18" t="s">
        <v>18</v>
      </c>
      <c r="C736" s="20" t="s">
        <v>17</v>
      </c>
      <c r="D736" s="21">
        <v>3</v>
      </c>
      <c r="E736" s="17">
        <f t="shared" si="188"/>
        <v>24.66</v>
      </c>
      <c r="F736" s="17">
        <f>ROUND(E736*D736,2)</f>
        <v>73.98</v>
      </c>
      <c r="G736" s="28"/>
      <c r="I736" s="17">
        <v>24.66</v>
      </c>
    </row>
    <row r="737" spans="1:9" ht="84" x14ac:dyDescent="0.25">
      <c r="A737" s="11" t="s">
        <v>323</v>
      </c>
      <c r="B737" s="12" t="s">
        <v>457</v>
      </c>
      <c r="C737" s="13" t="s">
        <v>759</v>
      </c>
      <c r="D737" s="14"/>
      <c r="E737" s="15"/>
      <c r="F737" s="16">
        <f>SUM(F738:F739)</f>
        <v>44.42</v>
      </c>
      <c r="G737" s="27">
        <f>ROUND(F737*$G$3,2)</f>
        <v>55.17</v>
      </c>
      <c r="I737" s="16"/>
    </row>
    <row r="738" spans="1:9" x14ac:dyDescent="0.25">
      <c r="A738" s="18" t="s">
        <v>323</v>
      </c>
      <c r="B738" s="18" t="s">
        <v>16</v>
      </c>
      <c r="C738" s="20" t="s">
        <v>17</v>
      </c>
      <c r="D738" s="21">
        <v>1</v>
      </c>
      <c r="E738" s="17">
        <f t="shared" ref="E738:E739" si="189">I738</f>
        <v>19.760000000000002</v>
      </c>
      <c r="F738" s="17">
        <f>ROUND(E738*D738,2)</f>
        <v>19.760000000000002</v>
      </c>
      <c r="G738" s="28"/>
      <c r="I738" s="17">
        <v>19.760000000000002</v>
      </c>
    </row>
    <row r="739" spans="1:9" x14ac:dyDescent="0.25">
      <c r="A739" s="18" t="s">
        <v>323</v>
      </c>
      <c r="B739" s="18" t="s">
        <v>18</v>
      </c>
      <c r="C739" s="20" t="s">
        <v>17</v>
      </c>
      <c r="D739" s="21">
        <v>1</v>
      </c>
      <c r="E739" s="17">
        <f t="shared" si="189"/>
        <v>24.66</v>
      </c>
      <c r="F739" s="17">
        <f>ROUND(E739*D739,2)</f>
        <v>24.66</v>
      </c>
      <c r="G739" s="28"/>
      <c r="I739" s="17">
        <v>24.66</v>
      </c>
    </row>
    <row r="740" spans="1:9" ht="60" x14ac:dyDescent="0.25">
      <c r="A740" s="11" t="s">
        <v>324</v>
      </c>
      <c r="B740" s="12" t="s">
        <v>458</v>
      </c>
      <c r="C740" s="13" t="s">
        <v>759</v>
      </c>
      <c r="D740" s="14"/>
      <c r="E740" s="15"/>
      <c r="F740" s="16">
        <f>SUM(F741:F743)</f>
        <v>38.35</v>
      </c>
      <c r="G740" s="27">
        <f>ROUND(F740*$G$3,2)</f>
        <v>47.63</v>
      </c>
      <c r="I740" s="16"/>
    </row>
    <row r="741" spans="1:9" x14ac:dyDescent="0.25">
      <c r="A741" s="18" t="s">
        <v>324</v>
      </c>
      <c r="B741" s="18" t="s">
        <v>325</v>
      </c>
      <c r="C741" s="20" t="s">
        <v>15</v>
      </c>
      <c r="D741" s="21">
        <v>2</v>
      </c>
      <c r="E741" s="17">
        <f t="shared" ref="E741:E743" si="190">I741</f>
        <v>13.62</v>
      </c>
      <c r="F741" s="17">
        <f>ROUND(E741*D741,2)</f>
        <v>27.24</v>
      </c>
      <c r="G741" s="28"/>
      <c r="I741" s="17">
        <v>13.62</v>
      </c>
    </row>
    <row r="742" spans="1:9" x14ac:dyDescent="0.25">
      <c r="A742" s="18" t="s">
        <v>324</v>
      </c>
      <c r="B742" s="18" t="s">
        <v>16</v>
      </c>
      <c r="C742" s="20" t="s">
        <v>17</v>
      </c>
      <c r="D742" s="21">
        <v>0.25</v>
      </c>
      <c r="E742" s="17">
        <f t="shared" si="190"/>
        <v>19.760000000000002</v>
      </c>
      <c r="F742" s="17">
        <f>ROUND(E742*D742,2)</f>
        <v>4.9400000000000004</v>
      </c>
      <c r="G742" s="28"/>
      <c r="I742" s="17">
        <v>19.760000000000002</v>
      </c>
    </row>
    <row r="743" spans="1:9" x14ac:dyDescent="0.25">
      <c r="A743" s="18" t="s">
        <v>324</v>
      </c>
      <c r="B743" s="18" t="s">
        <v>18</v>
      </c>
      <c r="C743" s="20" t="s">
        <v>17</v>
      </c>
      <c r="D743" s="21">
        <v>0.25</v>
      </c>
      <c r="E743" s="17">
        <f t="shared" si="190"/>
        <v>24.66</v>
      </c>
      <c r="F743" s="17">
        <f>ROUND(E743*D743,2)</f>
        <v>6.17</v>
      </c>
      <c r="G743" s="28"/>
      <c r="I743" s="17">
        <v>24.66</v>
      </c>
    </row>
    <row r="744" spans="1:9" ht="84" x14ac:dyDescent="0.25">
      <c r="A744" s="11" t="s">
        <v>326</v>
      </c>
      <c r="B744" s="12" t="s">
        <v>459</v>
      </c>
      <c r="C744" s="13" t="s">
        <v>759</v>
      </c>
      <c r="D744" s="14"/>
      <c r="E744" s="15"/>
      <c r="F744" s="16">
        <f>SUM(F745:F746)</f>
        <v>6.66</v>
      </c>
      <c r="G744" s="27">
        <f>ROUND(F744*$G$3,2)</f>
        <v>8.27</v>
      </c>
      <c r="I744" s="16"/>
    </row>
    <row r="745" spans="1:9" x14ac:dyDescent="0.25">
      <c r="A745" s="18" t="s">
        <v>326</v>
      </c>
      <c r="B745" s="18" t="s">
        <v>16</v>
      </c>
      <c r="C745" s="20" t="s">
        <v>17</v>
      </c>
      <c r="D745" s="21">
        <v>0.15</v>
      </c>
      <c r="E745" s="17">
        <f t="shared" ref="E745:E746" si="191">I745</f>
        <v>19.760000000000002</v>
      </c>
      <c r="F745" s="17">
        <f>ROUND(E745*D745,2)</f>
        <v>2.96</v>
      </c>
      <c r="G745" s="28"/>
      <c r="I745" s="17">
        <v>19.760000000000002</v>
      </c>
    </row>
    <row r="746" spans="1:9" x14ac:dyDescent="0.25">
      <c r="A746" s="18" t="s">
        <v>326</v>
      </c>
      <c r="B746" s="18" t="s">
        <v>18</v>
      </c>
      <c r="C746" s="20" t="s">
        <v>17</v>
      </c>
      <c r="D746" s="21">
        <v>0.15</v>
      </c>
      <c r="E746" s="17">
        <f t="shared" si="191"/>
        <v>24.66</v>
      </c>
      <c r="F746" s="17">
        <f>ROUND(E746*D746,2)</f>
        <v>3.7</v>
      </c>
      <c r="G746" s="28"/>
      <c r="I746" s="17">
        <v>24.66</v>
      </c>
    </row>
    <row r="747" spans="1:9" ht="60" x14ac:dyDescent="0.25">
      <c r="A747" s="11" t="s">
        <v>327</v>
      </c>
      <c r="B747" s="12" t="s">
        <v>460</v>
      </c>
      <c r="C747" s="13" t="s">
        <v>759</v>
      </c>
      <c r="D747" s="14"/>
      <c r="E747" s="15"/>
      <c r="F747" s="16">
        <f>SUM(F748:F749)</f>
        <v>13.33</v>
      </c>
      <c r="G747" s="27">
        <f>ROUND(F747*$G$3,2)</f>
        <v>16.559999999999999</v>
      </c>
      <c r="I747" s="16"/>
    </row>
    <row r="748" spans="1:9" x14ac:dyDescent="0.25">
      <c r="A748" s="18" t="s">
        <v>327</v>
      </c>
      <c r="B748" s="18" t="s">
        <v>16</v>
      </c>
      <c r="C748" s="20" t="s">
        <v>17</v>
      </c>
      <c r="D748" s="21">
        <v>0.3</v>
      </c>
      <c r="E748" s="17">
        <f t="shared" ref="E748:E749" si="192">I748</f>
        <v>19.760000000000002</v>
      </c>
      <c r="F748" s="17">
        <f>ROUND(E748*D748,2)</f>
        <v>5.93</v>
      </c>
      <c r="G748" s="28"/>
      <c r="I748" s="17">
        <v>19.760000000000002</v>
      </c>
    </row>
    <row r="749" spans="1:9" x14ac:dyDescent="0.25">
      <c r="A749" s="18" t="s">
        <v>327</v>
      </c>
      <c r="B749" s="18" t="s">
        <v>18</v>
      </c>
      <c r="C749" s="20" t="s">
        <v>17</v>
      </c>
      <c r="D749" s="21">
        <v>0.3</v>
      </c>
      <c r="E749" s="17">
        <f t="shared" si="192"/>
        <v>24.66</v>
      </c>
      <c r="F749" s="17">
        <f>ROUND(E749*D749,2)</f>
        <v>7.4</v>
      </c>
      <c r="G749" s="28"/>
      <c r="I749" s="17">
        <v>24.66</v>
      </c>
    </row>
    <row r="750" spans="1:9" ht="60" x14ac:dyDescent="0.25">
      <c r="A750" s="11" t="s">
        <v>328</v>
      </c>
      <c r="B750" s="12" t="s">
        <v>461</v>
      </c>
      <c r="C750" s="13" t="s">
        <v>759</v>
      </c>
      <c r="D750" s="14"/>
      <c r="E750" s="15"/>
      <c r="F750" s="16">
        <f>SUM(F751:F752)</f>
        <v>11.11</v>
      </c>
      <c r="G750" s="27">
        <f>ROUND(F750*$G$3,2)</f>
        <v>13.8</v>
      </c>
      <c r="I750" s="16"/>
    </row>
    <row r="751" spans="1:9" x14ac:dyDescent="0.25">
      <c r="A751" s="18" t="s">
        <v>328</v>
      </c>
      <c r="B751" s="18" t="s">
        <v>16</v>
      </c>
      <c r="C751" s="20" t="s">
        <v>17</v>
      </c>
      <c r="D751" s="21">
        <v>0.25</v>
      </c>
      <c r="E751" s="17">
        <f t="shared" ref="E751:E752" si="193">I751</f>
        <v>19.760000000000002</v>
      </c>
      <c r="F751" s="17">
        <f>ROUND(E751*D751,2)</f>
        <v>4.9400000000000004</v>
      </c>
      <c r="G751" s="28"/>
      <c r="I751" s="17">
        <v>19.760000000000002</v>
      </c>
    </row>
    <row r="752" spans="1:9" x14ac:dyDescent="0.25">
      <c r="A752" s="18" t="s">
        <v>328</v>
      </c>
      <c r="B752" s="18" t="s">
        <v>18</v>
      </c>
      <c r="C752" s="20" t="s">
        <v>17</v>
      </c>
      <c r="D752" s="21">
        <v>0.25</v>
      </c>
      <c r="E752" s="17">
        <f t="shared" si="193"/>
        <v>24.66</v>
      </c>
      <c r="F752" s="17">
        <f>ROUND(E752*D752,2)</f>
        <v>6.17</v>
      </c>
      <c r="G752" s="28"/>
      <c r="I752" s="17">
        <v>24.66</v>
      </c>
    </row>
    <row r="753" spans="1:9" ht="24" x14ac:dyDescent="0.25">
      <c r="A753" s="11" t="s">
        <v>329</v>
      </c>
      <c r="B753" s="12" t="s">
        <v>462</v>
      </c>
      <c r="C753" s="13" t="s">
        <v>759</v>
      </c>
      <c r="D753" s="14"/>
      <c r="E753" s="15"/>
      <c r="F753" s="16">
        <f>SUM(F754:F755)</f>
        <v>4.45</v>
      </c>
      <c r="G753" s="27">
        <f>ROUND(F753*$G$3,2)</f>
        <v>5.53</v>
      </c>
      <c r="I753" s="16"/>
    </row>
    <row r="754" spans="1:9" x14ac:dyDescent="0.25">
      <c r="A754" s="18" t="s">
        <v>329</v>
      </c>
      <c r="B754" s="18" t="s">
        <v>16</v>
      </c>
      <c r="C754" s="20" t="s">
        <v>17</v>
      </c>
      <c r="D754" s="21">
        <v>0.1</v>
      </c>
      <c r="E754" s="17">
        <f t="shared" ref="E754:E755" si="194">I754</f>
        <v>19.760000000000002</v>
      </c>
      <c r="F754" s="17">
        <f>ROUND(E754*D754,2)</f>
        <v>1.98</v>
      </c>
      <c r="G754" s="28"/>
      <c r="I754" s="17">
        <v>19.760000000000002</v>
      </c>
    </row>
    <row r="755" spans="1:9" x14ac:dyDescent="0.25">
      <c r="A755" s="18" t="s">
        <v>329</v>
      </c>
      <c r="B755" s="18" t="s">
        <v>18</v>
      </c>
      <c r="C755" s="20" t="s">
        <v>17</v>
      </c>
      <c r="D755" s="21">
        <v>0.1</v>
      </c>
      <c r="E755" s="17">
        <f t="shared" si="194"/>
        <v>24.66</v>
      </c>
      <c r="F755" s="17">
        <f>ROUND(E755*D755,2)</f>
        <v>2.4700000000000002</v>
      </c>
      <c r="G755" s="28"/>
      <c r="I755" s="17">
        <v>24.66</v>
      </c>
    </row>
    <row r="756" spans="1:9" ht="36" x14ac:dyDescent="0.25">
      <c r="A756" s="11" t="s">
        <v>330</v>
      </c>
      <c r="B756" s="12" t="s">
        <v>463</v>
      </c>
      <c r="C756" s="13" t="s">
        <v>759</v>
      </c>
      <c r="D756" s="14"/>
      <c r="E756" s="15"/>
      <c r="F756" s="16">
        <f>SUM(F757:F758)</f>
        <v>4.45</v>
      </c>
      <c r="G756" s="27">
        <f>ROUND(F756*$G$3,2)</f>
        <v>5.53</v>
      </c>
      <c r="I756" s="16"/>
    </row>
    <row r="757" spans="1:9" x14ac:dyDescent="0.25">
      <c r="A757" s="18" t="s">
        <v>330</v>
      </c>
      <c r="B757" s="18" t="s">
        <v>16</v>
      </c>
      <c r="C757" s="20" t="s">
        <v>17</v>
      </c>
      <c r="D757" s="21">
        <v>0.1</v>
      </c>
      <c r="E757" s="17">
        <f t="shared" ref="E757:E758" si="195">I757</f>
        <v>19.760000000000002</v>
      </c>
      <c r="F757" s="17">
        <f>ROUND(E757*D757,2)</f>
        <v>1.98</v>
      </c>
      <c r="G757" s="28"/>
      <c r="I757" s="17">
        <v>19.760000000000002</v>
      </c>
    </row>
    <row r="758" spans="1:9" x14ac:dyDescent="0.25">
      <c r="A758" s="18" t="s">
        <v>330</v>
      </c>
      <c r="B758" s="18" t="s">
        <v>18</v>
      </c>
      <c r="C758" s="20" t="s">
        <v>17</v>
      </c>
      <c r="D758" s="21">
        <v>0.1</v>
      </c>
      <c r="E758" s="17">
        <f t="shared" si="195"/>
        <v>24.66</v>
      </c>
      <c r="F758" s="17">
        <f>ROUND(E758*D758,2)</f>
        <v>2.4700000000000002</v>
      </c>
      <c r="G758" s="28"/>
      <c r="I758" s="17">
        <v>24.66</v>
      </c>
    </row>
    <row r="759" spans="1:9" x14ac:dyDescent="0.25">
      <c r="A759" s="11" t="s">
        <v>331</v>
      </c>
      <c r="B759" s="12" t="s">
        <v>464</v>
      </c>
      <c r="C759" s="13" t="s">
        <v>759</v>
      </c>
      <c r="D759" s="14"/>
      <c r="E759" s="15"/>
      <c r="F759" s="16">
        <f>SUM(F760:F761)</f>
        <v>22.21</v>
      </c>
      <c r="G759" s="27">
        <f>ROUND(F759*$G$3,2)</f>
        <v>27.58</v>
      </c>
      <c r="I759" s="16"/>
    </row>
    <row r="760" spans="1:9" x14ac:dyDescent="0.25">
      <c r="A760" s="18" t="s">
        <v>331</v>
      </c>
      <c r="B760" s="18" t="s">
        <v>16</v>
      </c>
      <c r="C760" s="20" t="s">
        <v>17</v>
      </c>
      <c r="D760" s="21">
        <v>0.5</v>
      </c>
      <c r="E760" s="17">
        <f t="shared" ref="E760:E761" si="196">I760</f>
        <v>19.760000000000002</v>
      </c>
      <c r="F760" s="17">
        <f>ROUND(E760*D760,2)</f>
        <v>9.8800000000000008</v>
      </c>
      <c r="G760" s="28"/>
      <c r="I760" s="17">
        <v>19.760000000000002</v>
      </c>
    </row>
    <row r="761" spans="1:9" x14ac:dyDescent="0.25">
      <c r="A761" s="18" t="s">
        <v>331</v>
      </c>
      <c r="B761" s="18" t="s">
        <v>18</v>
      </c>
      <c r="C761" s="20" t="s">
        <v>17</v>
      </c>
      <c r="D761" s="21">
        <v>0.5</v>
      </c>
      <c r="E761" s="17">
        <f t="shared" si="196"/>
        <v>24.66</v>
      </c>
      <c r="F761" s="17">
        <f>ROUND(E761*D761,2)</f>
        <v>12.33</v>
      </c>
      <c r="G761" s="28"/>
      <c r="I761" s="17">
        <v>24.66</v>
      </c>
    </row>
    <row r="762" spans="1:9" ht="24" x14ac:dyDescent="0.25">
      <c r="A762" s="11" t="s">
        <v>332</v>
      </c>
      <c r="B762" s="12" t="s">
        <v>465</v>
      </c>
      <c r="C762" s="13" t="s">
        <v>759</v>
      </c>
      <c r="D762" s="14"/>
      <c r="E762" s="15"/>
      <c r="F762" s="16">
        <f>SUM(F763:F764)</f>
        <v>44.42</v>
      </c>
      <c r="G762" s="27">
        <f>ROUND(F762*$G$3,2)</f>
        <v>55.17</v>
      </c>
      <c r="I762" s="16"/>
    </row>
    <row r="763" spans="1:9" x14ac:dyDescent="0.25">
      <c r="A763" s="18" t="s">
        <v>332</v>
      </c>
      <c r="B763" s="18" t="s">
        <v>16</v>
      </c>
      <c r="C763" s="20" t="s">
        <v>17</v>
      </c>
      <c r="D763" s="21">
        <v>1</v>
      </c>
      <c r="E763" s="17">
        <f t="shared" ref="E763:E764" si="197">I763</f>
        <v>19.760000000000002</v>
      </c>
      <c r="F763" s="17">
        <f>ROUND(E763*D763,2)</f>
        <v>19.760000000000002</v>
      </c>
      <c r="G763" s="28"/>
      <c r="I763" s="17">
        <v>19.760000000000002</v>
      </c>
    </row>
    <row r="764" spans="1:9" x14ac:dyDescent="0.25">
      <c r="A764" s="18" t="s">
        <v>332</v>
      </c>
      <c r="B764" s="18" t="s">
        <v>18</v>
      </c>
      <c r="C764" s="20" t="s">
        <v>17</v>
      </c>
      <c r="D764" s="21">
        <v>1</v>
      </c>
      <c r="E764" s="17">
        <f t="shared" si="197"/>
        <v>24.66</v>
      </c>
      <c r="F764" s="17">
        <f>ROUND(E764*D764,2)</f>
        <v>24.66</v>
      </c>
      <c r="G764" s="28"/>
      <c r="I764" s="17">
        <v>24.66</v>
      </c>
    </row>
    <row r="765" spans="1:9" ht="48" x14ac:dyDescent="0.25">
      <c r="A765" s="11" t="s">
        <v>333</v>
      </c>
      <c r="B765" s="12" t="s">
        <v>466</v>
      </c>
      <c r="C765" s="13" t="s">
        <v>759</v>
      </c>
      <c r="D765" s="14"/>
      <c r="E765" s="15"/>
      <c r="F765" s="16">
        <f>SUM(F766:F767)</f>
        <v>44.42</v>
      </c>
      <c r="G765" s="27">
        <f>ROUND(F765*$G$3,2)</f>
        <v>55.17</v>
      </c>
      <c r="I765" s="16"/>
    </row>
    <row r="766" spans="1:9" x14ac:dyDescent="0.25">
      <c r="A766" s="18" t="s">
        <v>333</v>
      </c>
      <c r="B766" s="18" t="s">
        <v>16</v>
      </c>
      <c r="C766" s="20" t="s">
        <v>17</v>
      </c>
      <c r="D766" s="21">
        <v>1</v>
      </c>
      <c r="E766" s="17">
        <f t="shared" ref="E766:E767" si="198">I766</f>
        <v>19.760000000000002</v>
      </c>
      <c r="F766" s="17">
        <f>ROUND(E766*D766,2)</f>
        <v>19.760000000000002</v>
      </c>
      <c r="G766" s="28"/>
      <c r="I766" s="17">
        <v>19.760000000000002</v>
      </c>
    </row>
    <row r="767" spans="1:9" x14ac:dyDescent="0.25">
      <c r="A767" s="18" t="s">
        <v>333</v>
      </c>
      <c r="B767" s="18" t="s">
        <v>18</v>
      </c>
      <c r="C767" s="20" t="s">
        <v>17</v>
      </c>
      <c r="D767" s="21">
        <v>1</v>
      </c>
      <c r="E767" s="17">
        <f t="shared" si="198"/>
        <v>24.66</v>
      </c>
      <c r="F767" s="17">
        <f>ROUND(E767*D767,2)</f>
        <v>24.66</v>
      </c>
      <c r="G767" s="28"/>
      <c r="I767" s="17">
        <v>24.66</v>
      </c>
    </row>
    <row r="768" spans="1:9" ht="60" x14ac:dyDescent="0.25">
      <c r="A768" s="11" t="s">
        <v>334</v>
      </c>
      <c r="B768" s="12" t="s">
        <v>467</v>
      </c>
      <c r="C768" s="13" t="s">
        <v>759</v>
      </c>
      <c r="D768" s="14"/>
      <c r="E768" s="15"/>
      <c r="F768" s="16">
        <f>SUM(F769:F770)</f>
        <v>44.42</v>
      </c>
      <c r="G768" s="27">
        <f>ROUND(F768*$G$3,2)</f>
        <v>55.17</v>
      </c>
      <c r="I768" s="16"/>
    </row>
    <row r="769" spans="1:9" x14ac:dyDescent="0.25">
      <c r="A769" s="18" t="s">
        <v>334</v>
      </c>
      <c r="B769" s="18" t="s">
        <v>16</v>
      </c>
      <c r="C769" s="20" t="s">
        <v>17</v>
      </c>
      <c r="D769" s="21">
        <v>1</v>
      </c>
      <c r="E769" s="17">
        <f t="shared" ref="E769:E770" si="199">I769</f>
        <v>19.760000000000002</v>
      </c>
      <c r="F769" s="17">
        <f>ROUND(E769*D769,2)</f>
        <v>19.760000000000002</v>
      </c>
      <c r="G769" s="28"/>
      <c r="I769" s="17">
        <v>19.760000000000002</v>
      </c>
    </row>
    <row r="770" spans="1:9" x14ac:dyDescent="0.25">
      <c r="A770" s="18" t="s">
        <v>334</v>
      </c>
      <c r="B770" s="18" t="s">
        <v>18</v>
      </c>
      <c r="C770" s="20" t="s">
        <v>17</v>
      </c>
      <c r="D770" s="21">
        <v>1</v>
      </c>
      <c r="E770" s="17">
        <f t="shared" si="199"/>
        <v>24.66</v>
      </c>
      <c r="F770" s="17">
        <f>ROUND(E770*D770,2)</f>
        <v>24.66</v>
      </c>
      <c r="G770" s="28"/>
      <c r="I770" s="17">
        <v>24.66</v>
      </c>
    </row>
    <row r="771" spans="1:9" ht="36" x14ac:dyDescent="0.25">
      <c r="A771" s="11" t="s">
        <v>335</v>
      </c>
      <c r="B771" s="12" t="s">
        <v>468</v>
      </c>
      <c r="C771" s="13" t="s">
        <v>759</v>
      </c>
      <c r="D771" s="14"/>
      <c r="E771" s="15"/>
      <c r="F771" s="16">
        <f>SUM(F772:F773)</f>
        <v>44.42</v>
      </c>
      <c r="G771" s="27">
        <f>ROUND(F771*$G$3,2)</f>
        <v>55.17</v>
      </c>
      <c r="I771" s="16"/>
    </row>
    <row r="772" spans="1:9" x14ac:dyDescent="0.25">
      <c r="A772" s="18" t="s">
        <v>335</v>
      </c>
      <c r="B772" s="18" t="s">
        <v>16</v>
      </c>
      <c r="C772" s="20" t="s">
        <v>17</v>
      </c>
      <c r="D772" s="21">
        <v>1</v>
      </c>
      <c r="E772" s="17">
        <f t="shared" ref="E772:E773" si="200">I772</f>
        <v>19.760000000000002</v>
      </c>
      <c r="F772" s="17">
        <f>ROUND(E772*D772,2)</f>
        <v>19.760000000000002</v>
      </c>
      <c r="G772" s="28"/>
      <c r="I772" s="17">
        <v>19.760000000000002</v>
      </c>
    </row>
    <row r="773" spans="1:9" x14ac:dyDescent="0.25">
      <c r="A773" s="18" t="s">
        <v>335</v>
      </c>
      <c r="B773" s="18" t="s">
        <v>18</v>
      </c>
      <c r="C773" s="20" t="s">
        <v>17</v>
      </c>
      <c r="D773" s="21">
        <v>1</v>
      </c>
      <c r="E773" s="17">
        <f t="shared" si="200"/>
        <v>24.66</v>
      </c>
      <c r="F773" s="17">
        <f>ROUND(E773*D773,2)</f>
        <v>24.66</v>
      </c>
      <c r="G773" s="29"/>
      <c r="I773" s="17">
        <v>24.66</v>
      </c>
    </row>
  </sheetData>
  <autoFilter ref="A4:G773" xr:uid="{0B369E14-A792-402C-91DD-E265C2B2A9F5}"/>
  <mergeCells count="4">
    <mergeCell ref="B3:E3"/>
    <mergeCell ref="B2:G2"/>
    <mergeCell ref="A1:G1"/>
    <mergeCell ref="I1:I2"/>
  </mergeCells>
  <dataValidations disablePrompts="1" count="1">
    <dataValidation type="list" operator="equal" allowBlank="1" showInputMessage="1" showErrorMessage="1" sqref="C5:C9 C11:C14 C16:C18 C20:C40 C42:C45 C170:C172 C174:C176 C178:C180 C182:C192 C194:C196 C198:C200 C202:C204 C206:C209 C256:C258 C260:C262 C264:C270 C272:C274 C276:C282 C284:C286 C288:C294 C344:C346 C362:C364 C366:C368 C370:C372 C374:C376 C378:C380 C382:C384 C386:C388 C390:C392 C394:C396 C398:C400 C402:C404 C406:C420 C422:C424 C426:C432 C434:C436 C438:C440 C443:C445 C447:C449 C451:C457 C459:C461 C463:C465 C467:C469 C471:C473 C475:C477 C479:C481 C483:C485 C487:C489 C491:C529 C531:C533 C535:C537 C539:C541 C543:C545 C547:C549 C551:C553 C555:C558 C584:C586 C588:C590 C592:C594 C596:C598 C600:C603 C623:C625 C627:C629 C631:C633 C635:C637 C639:C641 C643:C645 C647:C649 C651:C653 C655:C661 C663:C665 C705:C706 C348:C360 C708:C709 C711:C712 C714:C715 C717:C718 C720:C721 C723:C724 C726:C727 C729:C730 C732:C733 C735:C736 C738:C739 C741:C743 C745:C746 C748:C749 C751:C752 C754:C755 C757:C758 C760:C761 C763:C764 C766:C767 C769:C770 C772:C773 C560:C574 C296:C342 C576:C582 C605:C607 C609:C621 C667:C697 C699:C700 C702:C703 C47:C168 C211:C213 C215:C254" xr:uid="{74A00F9F-84B5-4B38-9146-34A7B2667CF6}">
      <formula1>"UN.,M,M²,M³,H,MÊS,CJ,KG"</formula1>
      <formula2>0</formula2>
    </dataValidation>
  </dataValidations>
  <pageMargins left="0.511811024" right="0.511811024" top="0.78740157499999996" bottom="0.78740157499999996" header="0.31496062000000002" footer="0.31496062000000002"/>
  <pageSetup paperSize="9" scale="70" orientation="portrait" horizontalDpi="0" verticalDpi="0" r:id="rId1"/>
  <colBreaks count="1" manualBreakCount="1">
    <brk id="7"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C34889C-BFF8-49E8-A195-5390608FD44E}">
  <dimension ref="A1:L200"/>
  <sheetViews>
    <sheetView tabSelected="1" view="pageBreakPreview" zoomScale="60" zoomScaleNormal="85" workbookViewId="0">
      <pane ySplit="4" topLeftCell="A26" activePane="bottomLeft" state="frozen"/>
      <selection activeCell="I6" sqref="I6"/>
      <selection pane="bottomLeft" activeCell="I6" sqref="I6"/>
    </sheetView>
  </sheetViews>
  <sheetFormatPr defaultColWidth="25.28515625" defaultRowHeight="12" x14ac:dyDescent="0.2"/>
  <cols>
    <col min="1" max="1" width="15" style="1" bestFit="1" customWidth="1"/>
    <col min="2" max="2" width="53" style="1" customWidth="1"/>
    <col min="3" max="3" width="7.42578125" style="1" bestFit="1" customWidth="1"/>
    <col min="4" max="4" width="9" style="1" bestFit="1" customWidth="1"/>
    <col min="5" max="5" width="18" style="40" bestFit="1" customWidth="1"/>
    <col min="6" max="6" width="22.85546875" style="1" customWidth="1"/>
    <col min="7" max="7" width="21.7109375" style="1" bestFit="1" customWidth="1"/>
    <col min="8" max="8" width="18.7109375" style="111" customWidth="1"/>
    <col min="9" max="9" width="18" style="40" bestFit="1" customWidth="1"/>
    <col min="10" max="10" width="18" style="110" bestFit="1" customWidth="1"/>
    <col min="11" max="16384" width="25.28515625" style="1"/>
  </cols>
  <sheetData>
    <row r="1" spans="1:12" s="2" customFormat="1" x14ac:dyDescent="0.25">
      <c r="A1" s="119" t="s">
        <v>655</v>
      </c>
      <c r="B1" s="119"/>
      <c r="C1" s="119"/>
      <c r="D1" s="119"/>
      <c r="E1" s="119"/>
      <c r="F1" s="119"/>
      <c r="G1" s="119"/>
      <c r="H1" s="104"/>
      <c r="J1" s="121" t="s">
        <v>760</v>
      </c>
    </row>
    <row r="2" spans="1:12" s="2" customFormat="1" x14ac:dyDescent="0.25">
      <c r="A2" s="5" t="s">
        <v>10</v>
      </c>
      <c r="B2" s="120" t="s">
        <v>11</v>
      </c>
      <c r="C2" s="120"/>
      <c r="D2" s="120"/>
      <c r="E2" s="120"/>
      <c r="F2" s="120"/>
      <c r="G2" s="120"/>
      <c r="H2" s="104"/>
      <c r="J2" s="121"/>
    </row>
    <row r="3" spans="1:12" s="2" customFormat="1" x14ac:dyDescent="0.25">
      <c r="A3" s="30" t="s">
        <v>0</v>
      </c>
      <c r="B3" s="119" t="s">
        <v>471</v>
      </c>
      <c r="C3" s="119"/>
      <c r="D3" s="119"/>
      <c r="E3" s="119"/>
      <c r="F3" s="31" t="s">
        <v>1</v>
      </c>
      <c r="G3" s="44">
        <v>1.242</v>
      </c>
      <c r="H3" s="104"/>
      <c r="J3" s="122"/>
    </row>
    <row r="4" spans="1:12" x14ac:dyDescent="0.2">
      <c r="A4" s="7" t="s">
        <v>2</v>
      </c>
      <c r="B4" s="7" t="s">
        <v>3</v>
      </c>
      <c r="C4" s="7" t="s">
        <v>472</v>
      </c>
      <c r="D4" s="8" t="s">
        <v>5</v>
      </c>
      <c r="E4" s="9" t="s">
        <v>6</v>
      </c>
      <c r="F4" s="43" t="s">
        <v>7</v>
      </c>
      <c r="G4" s="45" t="s">
        <v>8</v>
      </c>
      <c r="I4" s="9" t="s">
        <v>6</v>
      </c>
      <c r="J4" s="105"/>
    </row>
    <row r="5" spans="1:12" x14ac:dyDescent="0.2">
      <c r="A5" s="47" t="s">
        <v>473</v>
      </c>
      <c r="B5" s="41" t="s">
        <v>616</v>
      </c>
      <c r="C5" s="42" t="s">
        <v>14</v>
      </c>
      <c r="D5" s="55"/>
      <c r="E5" s="66"/>
      <c r="F5" s="95">
        <f>SUM(F6:F6)</f>
        <v>3.83</v>
      </c>
      <c r="G5" s="74">
        <f>ROUND(F5*$G$3,2)</f>
        <v>4.76</v>
      </c>
      <c r="H5" s="104"/>
      <c r="I5" s="66"/>
      <c r="J5" s="106">
        <v>0.15</v>
      </c>
      <c r="L5" s="1">
        <v>0.15</v>
      </c>
    </row>
    <row r="6" spans="1:12" x14ac:dyDescent="0.2">
      <c r="A6" s="56" t="s">
        <v>473</v>
      </c>
      <c r="B6" s="57" t="s">
        <v>474</v>
      </c>
      <c r="C6" s="58" t="s">
        <v>17</v>
      </c>
      <c r="D6" s="59">
        <v>0.25</v>
      </c>
      <c r="E6" s="53">
        <f>ROUND(I6-(I6*J6),2)</f>
        <v>15.32</v>
      </c>
      <c r="F6" s="17">
        <f>ROUND(E6*D6,2)</f>
        <v>3.83</v>
      </c>
      <c r="G6" s="96"/>
      <c r="I6" s="53">
        <v>18.02</v>
      </c>
      <c r="J6" s="107">
        <f>J5</f>
        <v>0.15</v>
      </c>
      <c r="L6" s="1">
        <f>L5</f>
        <v>0.15</v>
      </c>
    </row>
    <row r="7" spans="1:12" ht="24" x14ac:dyDescent="0.2">
      <c r="A7" s="47" t="s">
        <v>475</v>
      </c>
      <c r="B7" s="41" t="s">
        <v>617</v>
      </c>
      <c r="C7" s="42" t="s">
        <v>479</v>
      </c>
      <c r="D7" s="55"/>
      <c r="E7" s="52"/>
      <c r="F7" s="95">
        <f>SUM(F8:F11)</f>
        <v>32.04</v>
      </c>
      <c r="G7" s="74">
        <f>ROUND(F7*$G$3,2)</f>
        <v>39.79</v>
      </c>
      <c r="H7" s="104"/>
      <c r="I7" s="52"/>
      <c r="J7" s="108">
        <v>0.3</v>
      </c>
      <c r="L7" s="1">
        <v>0.3</v>
      </c>
    </row>
    <row r="8" spans="1:12" ht="24" x14ac:dyDescent="0.2">
      <c r="A8" s="56" t="s">
        <v>475</v>
      </c>
      <c r="B8" s="57" t="s">
        <v>476</v>
      </c>
      <c r="C8" s="58" t="s">
        <v>477</v>
      </c>
      <c r="D8" s="59">
        <v>5.25</v>
      </c>
      <c r="E8" s="53">
        <f t="shared" ref="E8:E11" si="0">ROUND(I8-(I8*J8),2)</f>
        <v>1.97</v>
      </c>
      <c r="F8" s="17">
        <f t="shared" ref="F8:F11" si="1">ROUND(E8*D8,2)</f>
        <v>10.34</v>
      </c>
      <c r="G8" s="96"/>
      <c r="H8" s="104"/>
      <c r="I8" s="53">
        <v>2.82</v>
      </c>
      <c r="J8" s="112">
        <v>0.3</v>
      </c>
      <c r="L8" s="1">
        <v>0.3</v>
      </c>
    </row>
    <row r="9" spans="1:12" x14ac:dyDescent="0.2">
      <c r="A9" s="56" t="s">
        <v>475</v>
      </c>
      <c r="B9" s="57" t="s">
        <v>478</v>
      </c>
      <c r="C9" s="58" t="s">
        <v>479</v>
      </c>
      <c r="D9" s="59">
        <v>1.05</v>
      </c>
      <c r="E9" s="53">
        <f t="shared" si="0"/>
        <v>4.71</v>
      </c>
      <c r="F9" s="17">
        <f t="shared" si="1"/>
        <v>4.95</v>
      </c>
      <c r="G9" s="96"/>
      <c r="H9" s="104"/>
      <c r="I9" s="53">
        <v>6.73</v>
      </c>
      <c r="J9" s="112">
        <v>0.3</v>
      </c>
      <c r="L9" s="1">
        <v>0.3</v>
      </c>
    </row>
    <row r="10" spans="1:12" x14ac:dyDescent="0.2">
      <c r="A10" s="56" t="s">
        <v>475</v>
      </c>
      <c r="B10" s="57" t="s">
        <v>474</v>
      </c>
      <c r="C10" s="58" t="s">
        <v>17</v>
      </c>
      <c r="D10" s="59">
        <v>0.17</v>
      </c>
      <c r="E10" s="53">
        <f t="shared" si="0"/>
        <v>12.61</v>
      </c>
      <c r="F10" s="17">
        <f t="shared" si="1"/>
        <v>2.14</v>
      </c>
      <c r="G10" s="96"/>
      <c r="H10" s="104"/>
      <c r="I10" s="53">
        <v>18.02</v>
      </c>
      <c r="J10" s="112">
        <v>0.3</v>
      </c>
      <c r="L10" s="1">
        <v>0.3</v>
      </c>
    </row>
    <row r="11" spans="1:12" x14ac:dyDescent="0.2">
      <c r="A11" s="56" t="s">
        <v>475</v>
      </c>
      <c r="B11" s="57" t="s">
        <v>480</v>
      </c>
      <c r="C11" s="58" t="s">
        <v>17</v>
      </c>
      <c r="D11" s="59">
        <v>0.83</v>
      </c>
      <c r="E11" s="53">
        <f t="shared" si="0"/>
        <v>17.600000000000001</v>
      </c>
      <c r="F11" s="17">
        <f t="shared" si="1"/>
        <v>14.61</v>
      </c>
      <c r="G11" s="96"/>
      <c r="H11" s="104"/>
      <c r="I11" s="53">
        <v>25.14</v>
      </c>
      <c r="J11" s="112">
        <v>0.3</v>
      </c>
      <c r="L11" s="1">
        <v>0.3</v>
      </c>
    </row>
    <row r="12" spans="1:12" ht="24" x14ac:dyDescent="0.2">
      <c r="A12" s="47" t="s">
        <v>481</v>
      </c>
      <c r="B12" s="41" t="s">
        <v>618</v>
      </c>
      <c r="C12" s="42" t="s">
        <v>479</v>
      </c>
      <c r="D12" s="55"/>
      <c r="E12" s="52"/>
      <c r="F12" s="95">
        <f>SUM(F13:F15)</f>
        <v>18.36</v>
      </c>
      <c r="G12" s="74">
        <f>ROUND(F12*$G$3,2)</f>
        <v>22.8</v>
      </c>
      <c r="H12" s="104"/>
      <c r="I12" s="52"/>
      <c r="J12" s="108">
        <v>0.3</v>
      </c>
      <c r="L12" s="1">
        <v>0.3</v>
      </c>
    </row>
    <row r="13" spans="1:12" ht="24" x14ac:dyDescent="0.2">
      <c r="A13" s="56" t="s">
        <v>481</v>
      </c>
      <c r="B13" s="57" t="s">
        <v>476</v>
      </c>
      <c r="C13" s="58" t="s">
        <v>477</v>
      </c>
      <c r="D13" s="59">
        <v>5.25</v>
      </c>
      <c r="E13" s="53">
        <f t="shared" ref="E13:E15" si="2">ROUND(I13-(I13*J13),2)</f>
        <v>1.97</v>
      </c>
      <c r="F13" s="17">
        <f t="shared" ref="F13:F15" si="3">ROUND(E13*D13,2)</f>
        <v>10.34</v>
      </c>
      <c r="G13" s="96"/>
      <c r="I13" s="53">
        <v>2.82</v>
      </c>
      <c r="J13" s="112">
        <v>0.3</v>
      </c>
    </row>
    <row r="14" spans="1:12" x14ac:dyDescent="0.2">
      <c r="A14" s="56" t="s">
        <v>481</v>
      </c>
      <c r="B14" s="57" t="s">
        <v>474</v>
      </c>
      <c r="C14" s="58" t="s">
        <v>17</v>
      </c>
      <c r="D14" s="59">
        <v>0.12</v>
      </c>
      <c r="E14" s="53">
        <f t="shared" si="2"/>
        <v>12.61</v>
      </c>
      <c r="F14" s="17">
        <f t="shared" si="3"/>
        <v>1.51</v>
      </c>
      <c r="G14" s="96"/>
      <c r="I14" s="53">
        <v>18.02</v>
      </c>
      <c r="J14" s="112">
        <v>0.3</v>
      </c>
    </row>
    <row r="15" spans="1:12" x14ac:dyDescent="0.2">
      <c r="A15" s="56" t="s">
        <v>481</v>
      </c>
      <c r="B15" s="57" t="s">
        <v>480</v>
      </c>
      <c r="C15" s="58" t="s">
        <v>17</v>
      </c>
      <c r="D15" s="59">
        <v>0.37</v>
      </c>
      <c r="E15" s="53">
        <f t="shared" si="2"/>
        <v>17.600000000000001</v>
      </c>
      <c r="F15" s="17">
        <f t="shared" si="3"/>
        <v>6.51</v>
      </c>
      <c r="G15" s="96"/>
      <c r="I15" s="53">
        <v>25.14</v>
      </c>
      <c r="J15" s="112">
        <v>0.3</v>
      </c>
    </row>
    <row r="16" spans="1:12" ht="24" x14ac:dyDescent="0.2">
      <c r="A16" s="47" t="s">
        <v>482</v>
      </c>
      <c r="B16" s="41" t="s">
        <v>619</v>
      </c>
      <c r="C16" s="42" t="s">
        <v>479</v>
      </c>
      <c r="D16" s="55"/>
      <c r="E16" s="52"/>
      <c r="F16" s="95">
        <f>SUM(F17:F18)</f>
        <v>9.6199999999999992</v>
      </c>
      <c r="G16" s="74">
        <f>ROUND(F16*$G$3,2)</f>
        <v>11.95</v>
      </c>
      <c r="I16" s="52"/>
      <c r="J16" s="108">
        <v>0.3</v>
      </c>
      <c r="L16" s="1">
        <v>0.3</v>
      </c>
    </row>
    <row r="17" spans="1:12" ht="24" x14ac:dyDescent="0.2">
      <c r="A17" s="56" t="s">
        <v>482</v>
      </c>
      <c r="B17" s="57" t="s">
        <v>483</v>
      </c>
      <c r="C17" s="58" t="s">
        <v>479</v>
      </c>
      <c r="D17" s="59">
        <v>1.1000000000000001</v>
      </c>
      <c r="E17" s="53">
        <f t="shared" ref="E17:E18" si="4">ROUND(I17-(I17*J17),2)</f>
        <v>7.6</v>
      </c>
      <c r="F17" s="17">
        <f t="shared" ref="F17:F18" si="5">ROUND(E17*D17,2)</f>
        <v>8.36</v>
      </c>
      <c r="G17" s="96"/>
      <c r="I17" s="53">
        <v>10.86</v>
      </c>
      <c r="J17" s="112">
        <v>0.3</v>
      </c>
    </row>
    <row r="18" spans="1:12" x14ac:dyDescent="0.2">
      <c r="A18" s="56" t="s">
        <v>482</v>
      </c>
      <c r="B18" s="57" t="s">
        <v>474</v>
      </c>
      <c r="C18" s="58" t="s">
        <v>17</v>
      </c>
      <c r="D18" s="59">
        <v>0.1</v>
      </c>
      <c r="E18" s="53">
        <f t="shared" si="4"/>
        <v>12.61</v>
      </c>
      <c r="F18" s="17">
        <f t="shared" si="5"/>
        <v>1.26</v>
      </c>
      <c r="G18" s="96"/>
      <c r="I18" s="53">
        <v>18.02</v>
      </c>
      <c r="J18" s="112">
        <v>0.3</v>
      </c>
    </row>
    <row r="19" spans="1:12" ht="36" x14ac:dyDescent="0.2">
      <c r="A19" s="47" t="s">
        <v>484</v>
      </c>
      <c r="B19" s="41" t="s">
        <v>620</v>
      </c>
      <c r="C19" s="42" t="s">
        <v>479</v>
      </c>
      <c r="D19" s="55"/>
      <c r="E19" s="52"/>
      <c r="F19" s="95">
        <f>SUM(F20:F23)</f>
        <v>47.22</v>
      </c>
      <c r="G19" s="74">
        <f>ROUND(F19*$G$3,2)</f>
        <v>58.65</v>
      </c>
      <c r="I19" s="52"/>
      <c r="J19" s="108">
        <v>0.3</v>
      </c>
      <c r="L19" s="1">
        <v>0.3</v>
      </c>
    </row>
    <row r="20" spans="1:12" ht="24" x14ac:dyDescent="0.2">
      <c r="A20" s="56" t="s">
        <v>484</v>
      </c>
      <c r="B20" s="57" t="s">
        <v>485</v>
      </c>
      <c r="C20" s="58" t="s">
        <v>477</v>
      </c>
      <c r="D20" s="59">
        <v>1.55</v>
      </c>
      <c r="E20" s="53">
        <f t="shared" ref="E20:E23" si="6">ROUND(I20-(I20*J20),2)</f>
        <v>15.07</v>
      </c>
      <c r="F20" s="17">
        <f t="shared" ref="F20:F23" si="7">ROUND(E20*D20,2)</f>
        <v>23.36</v>
      </c>
      <c r="G20" s="96"/>
      <c r="I20" s="53">
        <v>21.53</v>
      </c>
      <c r="J20" s="112">
        <v>0.3</v>
      </c>
    </row>
    <row r="21" spans="1:12" ht="36" x14ac:dyDescent="0.2">
      <c r="A21" s="56" t="s">
        <v>484</v>
      </c>
      <c r="B21" s="57" t="s">
        <v>486</v>
      </c>
      <c r="C21" s="58" t="s">
        <v>487</v>
      </c>
      <c r="D21" s="59">
        <v>0.03</v>
      </c>
      <c r="E21" s="53">
        <f t="shared" si="6"/>
        <v>476.74</v>
      </c>
      <c r="F21" s="17">
        <f t="shared" si="7"/>
        <v>14.3</v>
      </c>
      <c r="G21" s="96"/>
      <c r="I21" s="53">
        <v>681.05</v>
      </c>
      <c r="J21" s="112">
        <v>0.3</v>
      </c>
    </row>
    <row r="22" spans="1:12" x14ac:dyDescent="0.2">
      <c r="A22" s="56" t="s">
        <v>484</v>
      </c>
      <c r="B22" s="57" t="s">
        <v>488</v>
      </c>
      <c r="C22" s="58" t="s">
        <v>17</v>
      </c>
      <c r="D22" s="59">
        <v>0.4</v>
      </c>
      <c r="E22" s="53">
        <f t="shared" si="6"/>
        <v>17.600000000000001</v>
      </c>
      <c r="F22" s="17">
        <f t="shared" si="7"/>
        <v>7.04</v>
      </c>
      <c r="G22" s="96"/>
      <c r="I22" s="53">
        <v>25.14</v>
      </c>
      <c r="J22" s="112">
        <v>0.3</v>
      </c>
    </row>
    <row r="23" spans="1:12" x14ac:dyDescent="0.2">
      <c r="A23" s="56" t="s">
        <v>484</v>
      </c>
      <c r="B23" s="57" t="s">
        <v>474</v>
      </c>
      <c r="C23" s="58" t="s">
        <v>17</v>
      </c>
      <c r="D23" s="59">
        <v>0.2</v>
      </c>
      <c r="E23" s="53">
        <f t="shared" si="6"/>
        <v>12.61</v>
      </c>
      <c r="F23" s="17">
        <f t="shared" si="7"/>
        <v>2.52</v>
      </c>
      <c r="G23" s="96"/>
      <c r="I23" s="53">
        <v>18.02</v>
      </c>
      <c r="J23" s="112">
        <v>0.3</v>
      </c>
    </row>
    <row r="24" spans="1:12" ht="24" x14ac:dyDescent="0.2">
      <c r="A24" s="47" t="s">
        <v>489</v>
      </c>
      <c r="B24" s="41" t="s">
        <v>621</v>
      </c>
      <c r="C24" s="42" t="s">
        <v>479</v>
      </c>
      <c r="D24" s="55"/>
      <c r="E24" s="52"/>
      <c r="F24" s="95">
        <f>SUM(F25:F27)</f>
        <v>21.480000000000004</v>
      </c>
      <c r="G24" s="74">
        <f>ROUND(F24*$G$3,2)</f>
        <v>26.68</v>
      </c>
      <c r="I24" s="52"/>
      <c r="J24" s="108">
        <v>0.3</v>
      </c>
      <c r="L24" s="1">
        <v>0.3</v>
      </c>
    </row>
    <row r="25" spans="1:12" ht="24" x14ac:dyDescent="0.2">
      <c r="A25" s="56" t="s">
        <v>489</v>
      </c>
      <c r="B25" s="57" t="s">
        <v>622</v>
      </c>
      <c r="C25" s="58" t="s">
        <v>479</v>
      </c>
      <c r="D25" s="59">
        <v>1.1000000000000001</v>
      </c>
      <c r="E25" s="53">
        <f t="shared" ref="E25:E27" si="8">ROUND(I25-(I25*J25),2)</f>
        <v>16.78</v>
      </c>
      <c r="F25" s="17">
        <f t="shared" ref="F25:F27" si="9">ROUND(E25*D25,2)</f>
        <v>18.46</v>
      </c>
      <c r="G25" s="96"/>
      <c r="I25" s="53">
        <v>23.97</v>
      </c>
      <c r="J25" s="112">
        <v>0.3</v>
      </c>
    </row>
    <row r="26" spans="1:12" x14ac:dyDescent="0.2">
      <c r="A26" s="56" t="s">
        <v>489</v>
      </c>
      <c r="B26" s="57" t="s">
        <v>488</v>
      </c>
      <c r="C26" s="58" t="s">
        <v>17</v>
      </c>
      <c r="D26" s="59">
        <v>0.1</v>
      </c>
      <c r="E26" s="53">
        <f t="shared" si="8"/>
        <v>17.600000000000001</v>
      </c>
      <c r="F26" s="17">
        <f t="shared" si="9"/>
        <v>1.76</v>
      </c>
      <c r="G26" s="96"/>
      <c r="I26" s="53">
        <v>25.14</v>
      </c>
      <c r="J26" s="112">
        <v>0.3</v>
      </c>
    </row>
    <row r="27" spans="1:12" x14ac:dyDescent="0.2">
      <c r="A27" s="56" t="s">
        <v>489</v>
      </c>
      <c r="B27" s="57" t="s">
        <v>474</v>
      </c>
      <c r="C27" s="58" t="s">
        <v>17</v>
      </c>
      <c r="D27" s="59">
        <v>0.1</v>
      </c>
      <c r="E27" s="53">
        <f t="shared" si="8"/>
        <v>12.61</v>
      </c>
      <c r="F27" s="17">
        <f t="shared" si="9"/>
        <v>1.26</v>
      </c>
      <c r="G27" s="96"/>
      <c r="I27" s="53">
        <v>18.02</v>
      </c>
      <c r="J27" s="112">
        <v>0.3</v>
      </c>
    </row>
    <row r="28" spans="1:12" ht="24" x14ac:dyDescent="0.2">
      <c r="A28" s="47" t="s">
        <v>490</v>
      </c>
      <c r="B28" s="41" t="s">
        <v>491</v>
      </c>
      <c r="C28" s="42" t="s">
        <v>479</v>
      </c>
      <c r="D28" s="55"/>
      <c r="E28" s="52"/>
      <c r="F28" s="95">
        <f>SUM(F29:F29)</f>
        <v>79.739999999999995</v>
      </c>
      <c r="G28" s="74">
        <f>ROUND(F28*$G$3,2)</f>
        <v>99.04</v>
      </c>
      <c r="I28" s="52"/>
      <c r="J28" s="108">
        <v>0</v>
      </c>
      <c r="L28" s="1">
        <v>0</v>
      </c>
    </row>
    <row r="29" spans="1:12" ht="24" x14ac:dyDescent="0.2">
      <c r="A29" s="56" t="s">
        <v>490</v>
      </c>
      <c r="B29" s="57" t="s">
        <v>491</v>
      </c>
      <c r="C29" s="58" t="s">
        <v>479</v>
      </c>
      <c r="D29" s="59">
        <v>1</v>
      </c>
      <c r="E29" s="53">
        <f>ROUND(I29-(I29*J29),2)</f>
        <v>79.739999999999995</v>
      </c>
      <c r="F29" s="17">
        <f>ROUND(E29*D29,2)</f>
        <v>79.739999999999995</v>
      </c>
      <c r="G29" s="96"/>
      <c r="I29" s="53">
        <v>79.739999999999995</v>
      </c>
      <c r="J29" s="107">
        <v>0</v>
      </c>
    </row>
    <row r="30" spans="1:12" ht="48" x14ac:dyDescent="0.2">
      <c r="A30" s="47" t="s">
        <v>492</v>
      </c>
      <c r="B30" s="41" t="s">
        <v>493</v>
      </c>
      <c r="C30" s="42" t="s">
        <v>494</v>
      </c>
      <c r="D30" s="55"/>
      <c r="E30" s="52"/>
      <c r="F30" s="95">
        <f>SUM(F31:F32)</f>
        <v>121.68</v>
      </c>
      <c r="G30" s="74">
        <f>ROUND(F30*$G$3,2)</f>
        <v>151.13</v>
      </c>
      <c r="I30" s="52"/>
      <c r="J30" s="108">
        <v>0.15</v>
      </c>
      <c r="L30" s="1">
        <v>0.15</v>
      </c>
    </row>
    <row r="31" spans="1:12" ht="48" x14ac:dyDescent="0.2">
      <c r="A31" s="56" t="s">
        <v>492</v>
      </c>
      <c r="B31" s="57" t="s">
        <v>493</v>
      </c>
      <c r="C31" s="58" t="s">
        <v>494</v>
      </c>
      <c r="D31" s="59">
        <v>1</v>
      </c>
      <c r="E31" s="53">
        <f t="shared" ref="E31:E32" si="10">ROUND(I31-(I31*J31),2)</f>
        <v>87.98</v>
      </c>
      <c r="F31" s="17">
        <f t="shared" ref="F31:F32" si="11">ROUND(E31*D31,2)</f>
        <v>87.98</v>
      </c>
      <c r="G31" s="96"/>
      <c r="I31" s="53">
        <v>103.5</v>
      </c>
      <c r="J31" s="107">
        <v>0.15</v>
      </c>
    </row>
    <row r="32" spans="1:12" x14ac:dyDescent="0.2">
      <c r="A32" s="56" t="s">
        <v>492</v>
      </c>
      <c r="B32" s="57" t="s">
        <v>474</v>
      </c>
      <c r="C32" s="58" t="s">
        <v>17</v>
      </c>
      <c r="D32" s="59">
        <v>2.2000000000000002</v>
      </c>
      <c r="E32" s="53">
        <f t="shared" si="10"/>
        <v>15.32</v>
      </c>
      <c r="F32" s="17">
        <f t="shared" si="11"/>
        <v>33.700000000000003</v>
      </c>
      <c r="G32" s="96"/>
      <c r="I32" s="53">
        <v>18.02</v>
      </c>
      <c r="J32" s="107">
        <v>0.15</v>
      </c>
    </row>
    <row r="33" spans="1:12" ht="24" x14ac:dyDescent="0.2">
      <c r="A33" s="47" t="s">
        <v>495</v>
      </c>
      <c r="B33" s="41" t="s">
        <v>496</v>
      </c>
      <c r="C33" s="42" t="s">
        <v>494</v>
      </c>
      <c r="D33" s="55"/>
      <c r="E33" s="52"/>
      <c r="F33" s="95">
        <f>SUM(F34:F36)</f>
        <v>125.99</v>
      </c>
      <c r="G33" s="74">
        <f>ROUND(F33*$G$3,2)</f>
        <v>156.47999999999999</v>
      </c>
      <c r="I33" s="52"/>
      <c r="J33" s="108">
        <v>0.15</v>
      </c>
      <c r="L33" s="1">
        <v>0.15</v>
      </c>
    </row>
    <row r="34" spans="1:12" ht="24" x14ac:dyDescent="0.2">
      <c r="A34" s="56" t="s">
        <v>495</v>
      </c>
      <c r="B34" s="57" t="s">
        <v>496</v>
      </c>
      <c r="C34" s="58" t="s">
        <v>15</v>
      </c>
      <c r="D34" s="59">
        <v>2</v>
      </c>
      <c r="E34" s="53">
        <f t="shared" ref="E34:E36" si="12">ROUND(I34-(I34*J34),2)</f>
        <v>52.58</v>
      </c>
      <c r="F34" s="17">
        <f t="shared" ref="F34:F36" si="13">ROUND(E34*D34,2)</f>
        <v>105.16</v>
      </c>
      <c r="G34" s="96"/>
      <c r="I34" s="53">
        <v>61.86</v>
      </c>
      <c r="J34" s="107">
        <v>0.15</v>
      </c>
    </row>
    <row r="35" spans="1:12" x14ac:dyDescent="0.2">
      <c r="A35" s="56" t="s">
        <v>495</v>
      </c>
      <c r="B35" s="57" t="s">
        <v>497</v>
      </c>
      <c r="C35" s="58" t="s">
        <v>17</v>
      </c>
      <c r="D35" s="59">
        <v>0.66</v>
      </c>
      <c r="E35" s="53">
        <f t="shared" si="12"/>
        <v>23.89</v>
      </c>
      <c r="F35" s="17">
        <f t="shared" si="13"/>
        <v>15.77</v>
      </c>
      <c r="G35" s="96"/>
      <c r="I35" s="53">
        <v>28.11</v>
      </c>
      <c r="J35" s="107">
        <v>0.15</v>
      </c>
    </row>
    <row r="36" spans="1:12" x14ac:dyDescent="0.2">
      <c r="A36" s="56" t="s">
        <v>495</v>
      </c>
      <c r="B36" s="57" t="s">
        <v>474</v>
      </c>
      <c r="C36" s="58" t="s">
        <v>17</v>
      </c>
      <c r="D36" s="59">
        <v>0.33</v>
      </c>
      <c r="E36" s="53">
        <f t="shared" si="12"/>
        <v>15.32</v>
      </c>
      <c r="F36" s="17">
        <f t="shared" si="13"/>
        <v>5.0599999999999996</v>
      </c>
      <c r="G36" s="96"/>
      <c r="I36" s="53">
        <v>18.02</v>
      </c>
      <c r="J36" s="107">
        <v>0.15</v>
      </c>
    </row>
    <row r="37" spans="1:12" x14ac:dyDescent="0.2">
      <c r="A37" s="47" t="s">
        <v>498</v>
      </c>
      <c r="B37" s="41" t="s">
        <v>623</v>
      </c>
      <c r="C37" s="42" t="s">
        <v>14</v>
      </c>
      <c r="D37" s="55"/>
      <c r="E37" s="52"/>
      <c r="F37" s="95">
        <f>SUM(F38:F41)</f>
        <v>12.8</v>
      </c>
      <c r="G37" s="74">
        <f>ROUND(F37*$G$3,2)</f>
        <v>15.9</v>
      </c>
      <c r="I37" s="52"/>
      <c r="J37" s="108">
        <v>0.08</v>
      </c>
      <c r="L37" s="1">
        <v>0.08</v>
      </c>
    </row>
    <row r="38" spans="1:12" x14ac:dyDescent="0.2">
      <c r="A38" s="56" t="s">
        <v>498</v>
      </c>
      <c r="B38" s="57" t="s">
        <v>499</v>
      </c>
      <c r="C38" s="58" t="s">
        <v>477</v>
      </c>
      <c r="D38" s="59">
        <v>0.14000000000000001</v>
      </c>
      <c r="E38" s="53">
        <f t="shared" ref="E38:E41" si="14">ROUND(I38-(I38*J38),2)</f>
        <v>60.67</v>
      </c>
      <c r="F38" s="17">
        <f t="shared" ref="F38:F41" si="15">ROUND(E38*D38,2)</f>
        <v>8.49</v>
      </c>
      <c r="G38" s="96"/>
      <c r="I38" s="53">
        <v>65.95</v>
      </c>
      <c r="J38" s="107">
        <v>0.08</v>
      </c>
    </row>
    <row r="39" spans="1:12" ht="24" x14ac:dyDescent="0.2">
      <c r="A39" s="56" t="s">
        <v>498</v>
      </c>
      <c r="B39" s="57" t="s">
        <v>500</v>
      </c>
      <c r="C39" s="58" t="s">
        <v>15</v>
      </c>
      <c r="D39" s="59">
        <v>2</v>
      </c>
      <c r="E39" s="53">
        <f t="shared" si="14"/>
        <v>0.15</v>
      </c>
      <c r="F39" s="17">
        <f t="shared" si="15"/>
        <v>0.3</v>
      </c>
      <c r="G39" s="96"/>
      <c r="I39" s="53">
        <v>0.16</v>
      </c>
      <c r="J39" s="107">
        <v>0.08</v>
      </c>
    </row>
    <row r="40" spans="1:12" x14ac:dyDescent="0.2">
      <c r="A40" s="56" t="s">
        <v>498</v>
      </c>
      <c r="B40" s="57" t="s">
        <v>501</v>
      </c>
      <c r="C40" s="58" t="s">
        <v>17</v>
      </c>
      <c r="D40" s="59">
        <v>0.1</v>
      </c>
      <c r="E40" s="53">
        <f t="shared" si="14"/>
        <v>23.52</v>
      </c>
      <c r="F40" s="17">
        <f t="shared" si="15"/>
        <v>2.35</v>
      </c>
      <c r="G40" s="96"/>
      <c r="I40" s="53">
        <v>25.57</v>
      </c>
      <c r="J40" s="107">
        <v>0.08</v>
      </c>
    </row>
    <row r="41" spans="1:12" x14ac:dyDescent="0.2">
      <c r="A41" s="56" t="s">
        <v>498</v>
      </c>
      <c r="B41" s="57" t="s">
        <v>474</v>
      </c>
      <c r="C41" s="58" t="s">
        <v>17</v>
      </c>
      <c r="D41" s="59">
        <v>0.1</v>
      </c>
      <c r="E41" s="53">
        <f t="shared" si="14"/>
        <v>16.579999999999998</v>
      </c>
      <c r="F41" s="17">
        <f t="shared" si="15"/>
        <v>1.66</v>
      </c>
      <c r="G41" s="96"/>
      <c r="I41" s="53">
        <v>18.02</v>
      </c>
      <c r="J41" s="107">
        <v>0.08</v>
      </c>
    </row>
    <row r="42" spans="1:12" ht="24" x14ac:dyDescent="0.2">
      <c r="A42" s="47" t="s">
        <v>502</v>
      </c>
      <c r="B42" s="41" t="s">
        <v>624</v>
      </c>
      <c r="C42" s="42" t="s">
        <v>479</v>
      </c>
      <c r="D42" s="55"/>
      <c r="E42" s="52"/>
      <c r="F42" s="95">
        <f>SUM(F43:F47)</f>
        <v>22.56</v>
      </c>
      <c r="G42" s="74">
        <f>ROUND(F42*$G$3,2)</f>
        <v>28.02</v>
      </c>
      <c r="I42" s="52"/>
      <c r="J42" s="108">
        <v>0.08</v>
      </c>
      <c r="L42" s="1">
        <v>0.08</v>
      </c>
    </row>
    <row r="43" spans="1:12" x14ac:dyDescent="0.2">
      <c r="A43" s="56" t="s">
        <v>502</v>
      </c>
      <c r="B43" s="57" t="s">
        <v>503</v>
      </c>
      <c r="C43" s="58" t="s">
        <v>477</v>
      </c>
      <c r="D43" s="59">
        <v>5.93</v>
      </c>
      <c r="E43" s="53">
        <f t="shared" ref="E43:E47" si="16">ROUND(I43-(I43*J43),2)</f>
        <v>0.72</v>
      </c>
      <c r="F43" s="17">
        <f t="shared" ref="F43:F47" si="17">ROUND(E43*D43,2)</f>
        <v>4.2699999999999996</v>
      </c>
      <c r="G43" s="96"/>
      <c r="I43" s="53">
        <v>0.78</v>
      </c>
      <c r="J43" s="107">
        <v>0.08</v>
      </c>
    </row>
    <row r="44" spans="1:12" x14ac:dyDescent="0.2">
      <c r="A44" s="56" t="s">
        <v>502</v>
      </c>
      <c r="B44" s="57" t="s">
        <v>504</v>
      </c>
      <c r="C44" s="58" t="s">
        <v>487</v>
      </c>
      <c r="D44" s="60">
        <v>1.6000000000000001E-3</v>
      </c>
      <c r="E44" s="53">
        <f t="shared" si="16"/>
        <v>92</v>
      </c>
      <c r="F44" s="17">
        <f t="shared" si="17"/>
        <v>0.15</v>
      </c>
      <c r="G44" s="96"/>
      <c r="I44" s="53">
        <v>100</v>
      </c>
      <c r="J44" s="107">
        <v>0.08</v>
      </c>
    </row>
    <row r="45" spans="1:12" x14ac:dyDescent="0.2">
      <c r="A45" s="56" t="s">
        <v>502</v>
      </c>
      <c r="B45" s="57" t="s">
        <v>505</v>
      </c>
      <c r="C45" s="58" t="s">
        <v>477</v>
      </c>
      <c r="D45" s="59">
        <v>0.18</v>
      </c>
      <c r="E45" s="53">
        <f t="shared" si="16"/>
        <v>37.22</v>
      </c>
      <c r="F45" s="17">
        <f t="shared" si="17"/>
        <v>6.7</v>
      </c>
      <c r="G45" s="96"/>
      <c r="I45" s="53">
        <v>40.46</v>
      </c>
      <c r="J45" s="107">
        <v>0.08</v>
      </c>
    </row>
    <row r="46" spans="1:12" x14ac:dyDescent="0.2">
      <c r="A46" s="56" t="s">
        <v>502</v>
      </c>
      <c r="B46" s="57" t="s">
        <v>488</v>
      </c>
      <c r="C46" s="58" t="s">
        <v>17</v>
      </c>
      <c r="D46" s="59">
        <v>0.38</v>
      </c>
      <c r="E46" s="53">
        <f t="shared" si="16"/>
        <v>23.13</v>
      </c>
      <c r="F46" s="17">
        <f t="shared" si="17"/>
        <v>8.7899999999999991</v>
      </c>
      <c r="G46" s="96"/>
      <c r="I46" s="53">
        <v>25.14</v>
      </c>
      <c r="J46" s="107">
        <v>0.08</v>
      </c>
    </row>
    <row r="47" spans="1:12" x14ac:dyDescent="0.2">
      <c r="A47" s="56" t="s">
        <v>502</v>
      </c>
      <c r="B47" s="57" t="s">
        <v>474</v>
      </c>
      <c r="C47" s="58" t="s">
        <v>17</v>
      </c>
      <c r="D47" s="59">
        <v>0.16</v>
      </c>
      <c r="E47" s="53">
        <f t="shared" si="16"/>
        <v>16.579999999999998</v>
      </c>
      <c r="F47" s="17">
        <f t="shared" si="17"/>
        <v>2.65</v>
      </c>
      <c r="G47" s="96"/>
      <c r="I47" s="53">
        <v>18.02</v>
      </c>
      <c r="J47" s="107">
        <v>0.08</v>
      </c>
    </row>
    <row r="48" spans="1:12" ht="24" x14ac:dyDescent="0.2">
      <c r="A48" s="47" t="s">
        <v>506</v>
      </c>
      <c r="B48" s="41" t="s">
        <v>625</v>
      </c>
      <c r="C48" s="42" t="s">
        <v>479</v>
      </c>
      <c r="D48" s="55"/>
      <c r="E48" s="52"/>
      <c r="F48" s="95">
        <f>SUM(F49:F52)</f>
        <v>216.56</v>
      </c>
      <c r="G48" s="74">
        <f>ROUND(F48*$G$3,2)</f>
        <v>268.97000000000003</v>
      </c>
      <c r="I48" s="52"/>
      <c r="J48" s="108">
        <v>0.08</v>
      </c>
      <c r="L48" s="1">
        <v>0.08</v>
      </c>
    </row>
    <row r="49" spans="1:12" ht="24" x14ac:dyDescent="0.2">
      <c r="A49" s="56" t="s">
        <v>506</v>
      </c>
      <c r="B49" s="57" t="s">
        <v>507</v>
      </c>
      <c r="C49" s="58" t="s">
        <v>479</v>
      </c>
      <c r="D49" s="59">
        <v>1.05</v>
      </c>
      <c r="E49" s="53">
        <f t="shared" ref="E49:E52" si="18">ROUND(I49-(I49*J49),2)</f>
        <v>197.39</v>
      </c>
      <c r="F49" s="17">
        <f t="shared" ref="F49:F52" si="19">ROUND(E49*D49,2)</f>
        <v>207.26</v>
      </c>
      <c r="G49" s="96"/>
      <c r="I49" s="53">
        <v>214.55</v>
      </c>
      <c r="J49" s="107">
        <v>0.08</v>
      </c>
    </row>
    <row r="50" spans="1:12" ht="24" x14ac:dyDescent="0.2">
      <c r="A50" s="56" t="s">
        <v>506</v>
      </c>
      <c r="B50" s="57" t="s">
        <v>508</v>
      </c>
      <c r="C50" s="58" t="s">
        <v>477</v>
      </c>
      <c r="D50" s="59">
        <v>0.14000000000000001</v>
      </c>
      <c r="E50" s="53">
        <f t="shared" si="18"/>
        <v>18.22</v>
      </c>
      <c r="F50" s="17">
        <f t="shared" si="19"/>
        <v>2.5499999999999998</v>
      </c>
      <c r="G50" s="96"/>
      <c r="I50" s="53">
        <v>19.8</v>
      </c>
      <c r="J50" s="107">
        <v>0.08</v>
      </c>
    </row>
    <row r="51" spans="1:12" x14ac:dyDescent="0.2">
      <c r="A51" s="56" t="s">
        <v>506</v>
      </c>
      <c r="B51" s="57" t="s">
        <v>488</v>
      </c>
      <c r="C51" s="58" t="s">
        <v>17</v>
      </c>
      <c r="D51" s="59">
        <v>0.17</v>
      </c>
      <c r="E51" s="53">
        <f t="shared" si="18"/>
        <v>23.13</v>
      </c>
      <c r="F51" s="17">
        <f t="shared" si="19"/>
        <v>3.93</v>
      </c>
      <c r="G51" s="96"/>
      <c r="I51" s="53">
        <v>25.14</v>
      </c>
      <c r="J51" s="107">
        <v>0.08</v>
      </c>
    </row>
    <row r="52" spans="1:12" x14ac:dyDescent="0.2">
      <c r="A52" s="56" t="s">
        <v>506</v>
      </c>
      <c r="B52" s="57" t="s">
        <v>474</v>
      </c>
      <c r="C52" s="58" t="s">
        <v>17</v>
      </c>
      <c r="D52" s="59">
        <v>0.17</v>
      </c>
      <c r="E52" s="53">
        <f t="shared" si="18"/>
        <v>16.579999999999998</v>
      </c>
      <c r="F52" s="17">
        <f t="shared" si="19"/>
        <v>2.82</v>
      </c>
      <c r="G52" s="96"/>
      <c r="I52" s="53">
        <v>18.02</v>
      </c>
      <c r="J52" s="107">
        <v>0.08</v>
      </c>
    </row>
    <row r="53" spans="1:12" ht="60" x14ac:dyDescent="0.2">
      <c r="A53" s="47" t="s">
        <v>509</v>
      </c>
      <c r="B53" s="41" t="s">
        <v>626</v>
      </c>
      <c r="C53" s="42" t="s">
        <v>479</v>
      </c>
      <c r="D53" s="55"/>
      <c r="E53" s="52"/>
      <c r="F53" s="97">
        <f>SUM(F54)</f>
        <v>141.47</v>
      </c>
      <c r="G53" s="74">
        <f>ROUND(F53*$G$3,2)</f>
        <v>175.71</v>
      </c>
      <c r="I53" s="52"/>
      <c r="J53" s="108">
        <v>0.08</v>
      </c>
      <c r="L53" s="1">
        <v>0.08</v>
      </c>
    </row>
    <row r="54" spans="1:12" ht="60" x14ac:dyDescent="0.2">
      <c r="A54" s="56" t="s">
        <v>509</v>
      </c>
      <c r="B54" s="57" t="s">
        <v>510</v>
      </c>
      <c r="C54" s="58" t="s">
        <v>479</v>
      </c>
      <c r="D54" s="59">
        <v>1.1000000000000001</v>
      </c>
      <c r="E54" s="53">
        <f>ROUND(I54-(I54*J54),2)</f>
        <v>128.61000000000001</v>
      </c>
      <c r="F54" s="17">
        <f>ROUND(E54*D54,2)</f>
        <v>141.47</v>
      </c>
      <c r="G54" s="96"/>
      <c r="I54" s="53">
        <v>139.79</v>
      </c>
      <c r="J54" s="107">
        <v>0.08</v>
      </c>
    </row>
    <row r="55" spans="1:12" ht="36" x14ac:dyDescent="0.2">
      <c r="A55" s="47" t="s">
        <v>511</v>
      </c>
      <c r="B55" s="41" t="s">
        <v>627</v>
      </c>
      <c r="C55" s="42" t="s">
        <v>14</v>
      </c>
      <c r="D55" s="55"/>
      <c r="E55" s="52"/>
      <c r="F55" s="95">
        <f>SUM(F56:F58)</f>
        <v>58.62</v>
      </c>
      <c r="G55" s="74">
        <f>ROUND(F55*$G$3,2)</f>
        <v>72.81</v>
      </c>
      <c r="I55" s="52"/>
      <c r="J55" s="108">
        <v>0.08</v>
      </c>
      <c r="L55" s="1">
        <v>0.08</v>
      </c>
    </row>
    <row r="56" spans="1:12" x14ac:dyDescent="0.2">
      <c r="A56" s="56" t="s">
        <v>511</v>
      </c>
      <c r="B56" s="57" t="s">
        <v>512</v>
      </c>
      <c r="C56" s="58" t="s">
        <v>14</v>
      </c>
      <c r="D56" s="59">
        <v>1.05</v>
      </c>
      <c r="E56" s="53">
        <f t="shared" ref="E56:E58" si="20">ROUND(I56-(I56*J56),2)</f>
        <v>50.31</v>
      </c>
      <c r="F56" s="98">
        <f t="shared" ref="F56:F58" si="21">ROUND(E56*D56,2)</f>
        <v>52.83</v>
      </c>
      <c r="G56" s="96"/>
      <c r="I56" s="53">
        <v>54.68</v>
      </c>
      <c r="J56" s="107">
        <v>0.08</v>
      </c>
    </row>
    <row r="57" spans="1:12" x14ac:dyDescent="0.2">
      <c r="A57" s="56" t="s">
        <v>511</v>
      </c>
      <c r="B57" s="57" t="s">
        <v>488</v>
      </c>
      <c r="C57" s="58" t="s">
        <v>17</v>
      </c>
      <c r="D57" s="59">
        <v>0.1</v>
      </c>
      <c r="E57" s="53">
        <f t="shared" si="20"/>
        <v>23.13</v>
      </c>
      <c r="F57" s="98">
        <f t="shared" si="21"/>
        <v>2.31</v>
      </c>
      <c r="G57" s="96"/>
      <c r="I57" s="53">
        <v>25.14</v>
      </c>
      <c r="J57" s="107">
        <v>0.08</v>
      </c>
    </row>
    <row r="58" spans="1:12" x14ac:dyDescent="0.2">
      <c r="A58" s="56" t="s">
        <v>511</v>
      </c>
      <c r="B58" s="57" t="s">
        <v>474</v>
      </c>
      <c r="C58" s="58" t="s">
        <v>17</v>
      </c>
      <c r="D58" s="59">
        <v>0.21</v>
      </c>
      <c r="E58" s="53">
        <f t="shared" si="20"/>
        <v>16.579999999999998</v>
      </c>
      <c r="F58" s="98">
        <f t="shared" si="21"/>
        <v>3.48</v>
      </c>
      <c r="G58" s="96"/>
      <c r="I58" s="53">
        <v>18.02</v>
      </c>
      <c r="J58" s="107">
        <v>0.08</v>
      </c>
    </row>
    <row r="59" spans="1:12" x14ac:dyDescent="0.2">
      <c r="A59" s="47" t="s">
        <v>513</v>
      </c>
      <c r="B59" s="41" t="s">
        <v>628</v>
      </c>
      <c r="C59" s="42" t="s">
        <v>479</v>
      </c>
      <c r="D59" s="55"/>
      <c r="E59" s="52"/>
      <c r="F59" s="95">
        <f>SUM(F60:F61)</f>
        <v>3.23</v>
      </c>
      <c r="G59" s="74">
        <f>ROUND(F59*$G$3,2)</f>
        <v>4.01</v>
      </c>
      <c r="I59" s="52"/>
      <c r="J59" s="108">
        <v>0.3</v>
      </c>
      <c r="L59" s="1">
        <v>0.3</v>
      </c>
    </row>
    <row r="60" spans="1:12" x14ac:dyDescent="0.2">
      <c r="A60" s="56" t="s">
        <v>513</v>
      </c>
      <c r="B60" s="57" t="s">
        <v>514</v>
      </c>
      <c r="C60" s="58" t="s">
        <v>479</v>
      </c>
      <c r="D60" s="59">
        <v>1.05</v>
      </c>
      <c r="E60" s="53">
        <f t="shared" ref="E60:E61" si="22">ROUND(I60-(I60*J60),2)</f>
        <v>2.48</v>
      </c>
      <c r="F60" s="98">
        <f t="shared" ref="F60:F61" si="23">ROUND(E60*D60,2)</f>
        <v>2.6</v>
      </c>
      <c r="G60" s="96"/>
      <c r="I60" s="53">
        <v>3.54</v>
      </c>
      <c r="J60" s="107">
        <v>0.3</v>
      </c>
    </row>
    <row r="61" spans="1:12" x14ac:dyDescent="0.2">
      <c r="A61" s="56" t="s">
        <v>513</v>
      </c>
      <c r="B61" s="57" t="s">
        <v>474</v>
      </c>
      <c r="C61" s="58" t="s">
        <v>17</v>
      </c>
      <c r="D61" s="59">
        <v>0.05</v>
      </c>
      <c r="E61" s="53">
        <f t="shared" si="22"/>
        <v>12.61</v>
      </c>
      <c r="F61" s="98">
        <f t="shared" si="23"/>
        <v>0.63</v>
      </c>
      <c r="G61" s="96"/>
      <c r="I61" s="53">
        <v>18.02</v>
      </c>
      <c r="J61" s="107">
        <v>0.3</v>
      </c>
    </row>
    <row r="62" spans="1:12" ht="24" x14ac:dyDescent="0.2">
      <c r="A62" s="47" t="s">
        <v>515</v>
      </c>
      <c r="B62" s="41" t="s">
        <v>629</v>
      </c>
      <c r="C62" s="42" t="s">
        <v>630</v>
      </c>
      <c r="D62" s="55"/>
      <c r="E62" s="52"/>
      <c r="F62" s="95">
        <f>SUM(F63:F66)</f>
        <v>62.85</v>
      </c>
      <c r="G62" s="74">
        <f>ROUND(F62*$G$3,2)</f>
        <v>78.06</v>
      </c>
      <c r="I62" s="52"/>
      <c r="J62" s="108">
        <v>0.08</v>
      </c>
      <c r="L62" s="1">
        <v>0.08</v>
      </c>
    </row>
    <row r="63" spans="1:12" ht="24" x14ac:dyDescent="0.2">
      <c r="A63" s="56" t="s">
        <v>515</v>
      </c>
      <c r="B63" s="57" t="s">
        <v>516</v>
      </c>
      <c r="C63" s="58" t="s">
        <v>15</v>
      </c>
      <c r="D63" s="59">
        <v>1</v>
      </c>
      <c r="E63" s="53">
        <f t="shared" ref="E63:E66" si="24">ROUND(I63-(I63*J63),2)</f>
        <v>41.4</v>
      </c>
      <c r="F63" s="98">
        <f t="shared" ref="F63:F66" si="25">ROUND(E63*D63,2)</f>
        <v>41.4</v>
      </c>
      <c r="G63" s="96"/>
      <c r="I63" s="53">
        <v>45</v>
      </c>
      <c r="J63" s="107">
        <v>0.08</v>
      </c>
    </row>
    <row r="64" spans="1:12" x14ac:dyDescent="0.2">
      <c r="A64" s="56" t="s">
        <v>515</v>
      </c>
      <c r="B64" s="57" t="s">
        <v>517</v>
      </c>
      <c r="C64" s="58" t="s">
        <v>477</v>
      </c>
      <c r="D64" s="59">
        <v>0.69</v>
      </c>
      <c r="E64" s="53">
        <f t="shared" si="24"/>
        <v>2.2999999999999998</v>
      </c>
      <c r="F64" s="98">
        <f t="shared" si="25"/>
        <v>1.59</v>
      </c>
      <c r="G64" s="96"/>
      <c r="I64" s="53">
        <v>2.5</v>
      </c>
      <c r="J64" s="107">
        <v>0.08</v>
      </c>
    </row>
    <row r="65" spans="1:12" x14ac:dyDescent="0.2">
      <c r="A65" s="56" t="s">
        <v>515</v>
      </c>
      <c r="B65" s="57" t="s">
        <v>488</v>
      </c>
      <c r="C65" s="58" t="s">
        <v>17</v>
      </c>
      <c r="D65" s="59">
        <v>0.5</v>
      </c>
      <c r="E65" s="53">
        <f t="shared" si="24"/>
        <v>23.13</v>
      </c>
      <c r="F65" s="98">
        <f t="shared" si="25"/>
        <v>11.57</v>
      </c>
      <c r="G65" s="96"/>
      <c r="I65" s="53">
        <v>25.14</v>
      </c>
      <c r="J65" s="107">
        <v>0.08</v>
      </c>
    </row>
    <row r="66" spans="1:12" x14ac:dyDescent="0.2">
      <c r="A66" s="56" t="s">
        <v>515</v>
      </c>
      <c r="B66" s="57" t="s">
        <v>474</v>
      </c>
      <c r="C66" s="58" t="s">
        <v>17</v>
      </c>
      <c r="D66" s="59">
        <v>0.5</v>
      </c>
      <c r="E66" s="53">
        <f t="shared" si="24"/>
        <v>16.579999999999998</v>
      </c>
      <c r="F66" s="98">
        <f t="shared" si="25"/>
        <v>8.2899999999999991</v>
      </c>
      <c r="G66" s="96"/>
      <c r="I66" s="53">
        <v>18.02</v>
      </c>
      <c r="J66" s="107">
        <v>0.08</v>
      </c>
    </row>
    <row r="67" spans="1:12" x14ac:dyDescent="0.2">
      <c r="A67" s="47" t="s">
        <v>518</v>
      </c>
      <c r="B67" s="41" t="s">
        <v>519</v>
      </c>
      <c r="C67" s="42" t="s">
        <v>479</v>
      </c>
      <c r="D67" s="55"/>
      <c r="E67" s="52"/>
      <c r="F67" s="95">
        <f>SUM(F68:F70)</f>
        <v>23.4</v>
      </c>
      <c r="G67" s="74">
        <f>ROUND(F67*$G$3,2)</f>
        <v>29.06</v>
      </c>
      <c r="I67" s="52"/>
      <c r="J67" s="108">
        <v>0.08</v>
      </c>
      <c r="L67" s="1">
        <v>0.08</v>
      </c>
    </row>
    <row r="68" spans="1:12" x14ac:dyDescent="0.2">
      <c r="A68" s="56" t="s">
        <v>518</v>
      </c>
      <c r="B68" s="57" t="s">
        <v>519</v>
      </c>
      <c r="C68" s="58" t="s">
        <v>520</v>
      </c>
      <c r="D68" s="59">
        <v>0.13</v>
      </c>
      <c r="E68" s="53">
        <f t="shared" ref="E68:E70" si="26">ROUND(I68-(I68*J68),2)</f>
        <v>80.319999999999993</v>
      </c>
      <c r="F68" s="98">
        <f t="shared" ref="F68:F70" si="27">ROUND(E68*D68,2)</f>
        <v>10.44</v>
      </c>
      <c r="G68" s="96"/>
      <c r="I68" s="53">
        <v>87.3</v>
      </c>
      <c r="J68" s="107">
        <v>0.08</v>
      </c>
    </row>
    <row r="69" spans="1:12" x14ac:dyDescent="0.2">
      <c r="A69" s="56" t="s">
        <v>518</v>
      </c>
      <c r="B69" s="57" t="s">
        <v>521</v>
      </c>
      <c r="C69" s="58" t="s">
        <v>17</v>
      </c>
      <c r="D69" s="59">
        <v>0.4</v>
      </c>
      <c r="E69" s="53">
        <f t="shared" si="26"/>
        <v>24.09</v>
      </c>
      <c r="F69" s="98">
        <f t="shared" si="27"/>
        <v>9.64</v>
      </c>
      <c r="G69" s="96"/>
      <c r="I69" s="53">
        <v>26.18</v>
      </c>
      <c r="J69" s="107">
        <v>0.08</v>
      </c>
    </row>
    <row r="70" spans="1:12" x14ac:dyDescent="0.2">
      <c r="A70" s="56" t="s">
        <v>518</v>
      </c>
      <c r="B70" s="57" t="s">
        <v>474</v>
      </c>
      <c r="C70" s="58" t="s">
        <v>17</v>
      </c>
      <c r="D70" s="59">
        <v>0.2</v>
      </c>
      <c r="E70" s="53">
        <f t="shared" si="26"/>
        <v>16.579999999999998</v>
      </c>
      <c r="F70" s="98">
        <f t="shared" si="27"/>
        <v>3.32</v>
      </c>
      <c r="G70" s="96"/>
      <c r="I70" s="53">
        <v>18.02</v>
      </c>
      <c r="J70" s="107">
        <v>0.08</v>
      </c>
    </row>
    <row r="71" spans="1:12" x14ac:dyDescent="0.2">
      <c r="A71" s="47" t="s">
        <v>522</v>
      </c>
      <c r="B71" s="41" t="s">
        <v>631</v>
      </c>
      <c r="C71" s="42" t="s">
        <v>14</v>
      </c>
      <c r="D71" s="55"/>
      <c r="E71" s="52"/>
      <c r="F71" s="95">
        <f>SUM(F72:F74)</f>
        <v>10.57</v>
      </c>
      <c r="G71" s="74">
        <f>ROUND(F71*$G$3,2)</f>
        <v>13.13</v>
      </c>
      <c r="I71" s="52"/>
      <c r="J71" s="108">
        <v>0.3</v>
      </c>
      <c r="L71" s="1">
        <v>0.3</v>
      </c>
    </row>
    <row r="72" spans="1:12" ht="36" x14ac:dyDescent="0.2">
      <c r="A72" s="56" t="s">
        <v>522</v>
      </c>
      <c r="B72" s="57" t="s">
        <v>523</v>
      </c>
      <c r="C72" s="58" t="s">
        <v>487</v>
      </c>
      <c r="D72" s="59">
        <v>0</v>
      </c>
      <c r="E72" s="53">
        <f t="shared" ref="E72:E74" si="28">ROUND(I72-(I72*J72),2)</f>
        <v>398.37</v>
      </c>
      <c r="F72" s="98">
        <f t="shared" ref="F72:F74" si="29">ROUND(E72*D72,2)</f>
        <v>0</v>
      </c>
      <c r="G72" s="96"/>
      <c r="I72" s="53">
        <v>569.1</v>
      </c>
      <c r="J72" s="107">
        <v>0.3</v>
      </c>
    </row>
    <row r="73" spans="1:12" x14ac:dyDescent="0.2">
      <c r="A73" s="56" t="s">
        <v>522</v>
      </c>
      <c r="B73" s="57" t="s">
        <v>488</v>
      </c>
      <c r="C73" s="58" t="s">
        <v>17</v>
      </c>
      <c r="D73" s="59">
        <v>0.35</v>
      </c>
      <c r="E73" s="53">
        <f t="shared" si="28"/>
        <v>17.600000000000001</v>
      </c>
      <c r="F73" s="98">
        <f t="shared" si="29"/>
        <v>6.16</v>
      </c>
      <c r="G73" s="96"/>
      <c r="I73" s="53">
        <v>25.14</v>
      </c>
      <c r="J73" s="107">
        <v>0.3</v>
      </c>
    </row>
    <row r="74" spans="1:12" x14ac:dyDescent="0.2">
      <c r="A74" s="56" t="s">
        <v>522</v>
      </c>
      <c r="B74" s="57" t="s">
        <v>474</v>
      </c>
      <c r="C74" s="58" t="s">
        <v>17</v>
      </c>
      <c r="D74" s="59">
        <v>0.35</v>
      </c>
      <c r="E74" s="53">
        <f t="shared" si="28"/>
        <v>12.61</v>
      </c>
      <c r="F74" s="98">
        <f t="shared" si="29"/>
        <v>4.41</v>
      </c>
      <c r="G74" s="96"/>
      <c r="I74" s="53">
        <v>18.02</v>
      </c>
      <c r="J74" s="107">
        <v>0.3</v>
      </c>
    </row>
    <row r="75" spans="1:12" ht="60" x14ac:dyDescent="0.2">
      <c r="A75" s="47" t="s">
        <v>524</v>
      </c>
      <c r="B75" s="41" t="s">
        <v>632</v>
      </c>
      <c r="C75" s="42" t="s">
        <v>479</v>
      </c>
      <c r="D75" s="55"/>
      <c r="E75" s="52"/>
      <c r="F75" s="95">
        <f>SUM(F76:F80)</f>
        <v>666.85000000000014</v>
      </c>
      <c r="G75" s="74">
        <f>ROUND(F75*$G$3,2)</f>
        <v>828.23</v>
      </c>
      <c r="I75" s="52"/>
      <c r="J75" s="108">
        <v>0.3</v>
      </c>
      <c r="L75" s="1">
        <v>0.3</v>
      </c>
    </row>
    <row r="76" spans="1:12" ht="36" x14ac:dyDescent="0.2">
      <c r="A76" s="56" t="s">
        <v>524</v>
      </c>
      <c r="B76" s="57" t="s">
        <v>652</v>
      </c>
      <c r="C76" s="58" t="s">
        <v>14</v>
      </c>
      <c r="D76" s="59">
        <v>1.8</v>
      </c>
      <c r="E76" s="53">
        <f t="shared" ref="E76:E80" si="30">ROUND(I76-(I76*J76),2)</f>
        <v>33.43</v>
      </c>
      <c r="F76" s="98">
        <f t="shared" ref="F76:F80" si="31">ROUND(E76*D76,2)</f>
        <v>60.17</v>
      </c>
      <c r="G76" s="96"/>
      <c r="I76" s="53">
        <v>47.75</v>
      </c>
      <c r="J76" s="107">
        <v>0.3</v>
      </c>
    </row>
    <row r="77" spans="1:12" ht="36" x14ac:dyDescent="0.2">
      <c r="A77" s="56" t="s">
        <v>524</v>
      </c>
      <c r="B77" s="57" t="s">
        <v>525</v>
      </c>
      <c r="C77" s="58" t="s">
        <v>479</v>
      </c>
      <c r="D77" s="59">
        <v>1</v>
      </c>
      <c r="E77" s="53">
        <f t="shared" si="30"/>
        <v>231.44</v>
      </c>
      <c r="F77" s="98">
        <f t="shared" si="31"/>
        <v>231.44</v>
      </c>
      <c r="G77" s="96"/>
      <c r="I77" s="53">
        <v>330.63</v>
      </c>
      <c r="J77" s="107">
        <v>0.3</v>
      </c>
    </row>
    <row r="78" spans="1:12" ht="24" x14ac:dyDescent="0.2">
      <c r="A78" s="56" t="s">
        <v>524</v>
      </c>
      <c r="B78" s="57" t="s">
        <v>526</v>
      </c>
      <c r="C78" s="58" t="s">
        <v>14</v>
      </c>
      <c r="D78" s="59">
        <v>8.61</v>
      </c>
      <c r="E78" s="53">
        <f t="shared" si="30"/>
        <v>33.43</v>
      </c>
      <c r="F78" s="98">
        <f t="shared" si="31"/>
        <v>287.83</v>
      </c>
      <c r="G78" s="96"/>
      <c r="I78" s="53">
        <v>47.75</v>
      </c>
      <c r="J78" s="107">
        <v>0.3</v>
      </c>
    </row>
    <row r="79" spans="1:12" ht="24" x14ac:dyDescent="0.2">
      <c r="A79" s="56" t="s">
        <v>524</v>
      </c>
      <c r="B79" s="57" t="s">
        <v>527</v>
      </c>
      <c r="C79" s="58" t="s">
        <v>15</v>
      </c>
      <c r="D79" s="59">
        <v>1</v>
      </c>
      <c r="E79" s="53">
        <f t="shared" si="30"/>
        <v>11.47</v>
      </c>
      <c r="F79" s="98">
        <f t="shared" si="31"/>
        <v>11.47</v>
      </c>
      <c r="G79" s="96"/>
      <c r="I79" s="53">
        <v>16.39</v>
      </c>
      <c r="J79" s="107">
        <v>0.3</v>
      </c>
    </row>
    <row r="80" spans="1:12" x14ac:dyDescent="0.2">
      <c r="A80" s="56" t="s">
        <v>524</v>
      </c>
      <c r="B80" s="57" t="s">
        <v>528</v>
      </c>
      <c r="C80" s="58" t="s">
        <v>15</v>
      </c>
      <c r="D80" s="59">
        <v>1</v>
      </c>
      <c r="E80" s="53">
        <f t="shared" si="30"/>
        <v>75.94</v>
      </c>
      <c r="F80" s="98">
        <f t="shared" si="31"/>
        <v>75.94</v>
      </c>
      <c r="G80" s="96"/>
      <c r="I80" s="53">
        <v>108.48</v>
      </c>
      <c r="J80" s="107">
        <v>0.3</v>
      </c>
    </row>
    <row r="81" spans="1:12" ht="96" x14ac:dyDescent="0.2">
      <c r="A81" s="47" t="s">
        <v>529</v>
      </c>
      <c r="B81" s="41" t="s">
        <v>633</v>
      </c>
      <c r="C81" s="42" t="s">
        <v>479</v>
      </c>
      <c r="D81" s="55"/>
      <c r="E81" s="52"/>
      <c r="F81" s="95">
        <f>SUM(F82)</f>
        <v>1540</v>
      </c>
      <c r="G81" s="74">
        <f>ROUND(F81*$G$3,2)</f>
        <v>1912.68</v>
      </c>
      <c r="I81" s="52"/>
      <c r="J81" s="108">
        <v>0.3</v>
      </c>
      <c r="L81" s="1">
        <v>0.3</v>
      </c>
    </row>
    <row r="82" spans="1:12" ht="36" x14ac:dyDescent="0.2">
      <c r="A82" s="56" t="s">
        <v>529</v>
      </c>
      <c r="B82" s="57" t="s">
        <v>530</v>
      </c>
      <c r="C82" s="58" t="s">
        <v>479</v>
      </c>
      <c r="D82" s="59">
        <v>1</v>
      </c>
      <c r="E82" s="53">
        <f>ROUND(I82-(I82*J82),2)</f>
        <v>1540</v>
      </c>
      <c r="F82" s="98">
        <f>ROUND(E82*D82,2)</f>
        <v>1540</v>
      </c>
      <c r="G82" s="96"/>
      <c r="I82" s="53" t="s">
        <v>531</v>
      </c>
      <c r="J82" s="107">
        <v>0.3</v>
      </c>
    </row>
    <row r="83" spans="1:12" ht="24" x14ac:dyDescent="0.2">
      <c r="A83" s="47" t="s">
        <v>532</v>
      </c>
      <c r="B83" s="41" t="s">
        <v>634</v>
      </c>
      <c r="C83" s="42" t="s">
        <v>494</v>
      </c>
      <c r="D83" s="55"/>
      <c r="E83" s="52"/>
      <c r="F83" s="95">
        <f>SUM(F84:F85)</f>
        <v>54.75</v>
      </c>
      <c r="G83" s="74">
        <f>ROUND(F83*$G$3,2)</f>
        <v>68</v>
      </c>
      <c r="I83" s="52"/>
      <c r="J83" s="108">
        <v>0.15</v>
      </c>
      <c r="L83" s="1">
        <v>0.15</v>
      </c>
    </row>
    <row r="84" spans="1:12" ht="24" x14ac:dyDescent="0.2">
      <c r="A84" s="56" t="s">
        <v>532</v>
      </c>
      <c r="B84" s="57" t="s">
        <v>533</v>
      </c>
      <c r="C84" s="58" t="s">
        <v>15</v>
      </c>
      <c r="D84" s="59">
        <v>1</v>
      </c>
      <c r="E84" s="53">
        <f t="shared" ref="E84:E85" si="32">ROUND(I84-(I84*J84),2)</f>
        <v>47.58</v>
      </c>
      <c r="F84" s="98">
        <f t="shared" ref="F84:F85" si="33">ROUND(E84*D84,2)</f>
        <v>47.58</v>
      </c>
      <c r="G84" s="96"/>
      <c r="I84" s="53">
        <v>55.98</v>
      </c>
      <c r="J84" s="107">
        <v>0.15</v>
      </c>
    </row>
    <row r="85" spans="1:12" x14ac:dyDescent="0.2">
      <c r="A85" s="56" t="s">
        <v>532</v>
      </c>
      <c r="B85" s="57" t="s">
        <v>497</v>
      </c>
      <c r="C85" s="58" t="s">
        <v>17</v>
      </c>
      <c r="D85" s="59">
        <v>0.3</v>
      </c>
      <c r="E85" s="53">
        <f t="shared" si="32"/>
        <v>23.89</v>
      </c>
      <c r="F85" s="98">
        <f t="shared" si="33"/>
        <v>7.17</v>
      </c>
      <c r="G85" s="96"/>
      <c r="I85" s="53">
        <v>28.11</v>
      </c>
      <c r="J85" s="107">
        <v>0.15</v>
      </c>
    </row>
    <row r="86" spans="1:12" x14ac:dyDescent="0.2">
      <c r="A86" s="47" t="s">
        <v>534</v>
      </c>
      <c r="B86" s="41" t="s">
        <v>535</v>
      </c>
      <c r="C86" s="42" t="s">
        <v>479</v>
      </c>
      <c r="D86" s="55"/>
      <c r="E86" s="52"/>
      <c r="F86" s="95">
        <f>SUM(F87)</f>
        <v>658.75</v>
      </c>
      <c r="G86" s="99">
        <f>ROUND(F86*$G$3,2)</f>
        <v>818.17</v>
      </c>
      <c r="I86" s="52"/>
      <c r="J86" s="108">
        <v>0.15</v>
      </c>
      <c r="L86" s="1">
        <v>0.15</v>
      </c>
    </row>
    <row r="87" spans="1:12" x14ac:dyDescent="0.2">
      <c r="A87" s="56" t="s">
        <v>534</v>
      </c>
      <c r="B87" s="57" t="s">
        <v>535</v>
      </c>
      <c r="C87" s="58" t="s">
        <v>479</v>
      </c>
      <c r="D87" s="59">
        <v>1</v>
      </c>
      <c r="E87" s="53">
        <f>ROUND(I87-(I87*J87),2)</f>
        <v>658.75</v>
      </c>
      <c r="F87" s="98">
        <f>ROUND(E87*D87,2)</f>
        <v>658.75</v>
      </c>
      <c r="G87" s="96"/>
      <c r="I87" s="53">
        <v>775</v>
      </c>
      <c r="J87" s="107">
        <v>0.15</v>
      </c>
    </row>
    <row r="88" spans="1:12" ht="84" x14ac:dyDescent="0.2">
      <c r="A88" s="47" t="s">
        <v>536</v>
      </c>
      <c r="B88" s="41" t="s">
        <v>635</v>
      </c>
      <c r="C88" s="42" t="s">
        <v>479</v>
      </c>
      <c r="D88" s="55"/>
      <c r="E88" s="52"/>
      <c r="F88" s="95">
        <f>SUM(F89)</f>
        <v>1141.98</v>
      </c>
      <c r="G88" s="74">
        <f>ROUND(F88*$G$3,2)</f>
        <v>1418.34</v>
      </c>
      <c r="I88" s="52"/>
      <c r="J88" s="108">
        <v>0.15</v>
      </c>
      <c r="L88" s="1">
        <v>0.15</v>
      </c>
    </row>
    <row r="89" spans="1:12" ht="84" x14ac:dyDescent="0.2">
      <c r="A89" s="56" t="s">
        <v>536</v>
      </c>
      <c r="B89" s="57" t="s">
        <v>537</v>
      </c>
      <c r="C89" s="58" t="s">
        <v>479</v>
      </c>
      <c r="D89" s="59">
        <v>1</v>
      </c>
      <c r="E89" s="53">
        <f>ROUND(I89-(I89*J89),2)</f>
        <v>1141.98</v>
      </c>
      <c r="F89" s="98">
        <f>ROUND(E89*D89,2)</f>
        <v>1141.98</v>
      </c>
      <c r="G89" s="96"/>
      <c r="I89" s="53" t="s">
        <v>538</v>
      </c>
      <c r="J89" s="107">
        <v>0.15</v>
      </c>
    </row>
    <row r="90" spans="1:12" x14ac:dyDescent="0.2">
      <c r="A90" s="47" t="s">
        <v>539</v>
      </c>
      <c r="B90" s="41" t="s">
        <v>540</v>
      </c>
      <c r="C90" s="42" t="s">
        <v>479</v>
      </c>
      <c r="D90" s="55"/>
      <c r="E90" s="52"/>
      <c r="F90" s="95">
        <f>SUM(F91)</f>
        <v>369.2</v>
      </c>
      <c r="G90" s="74">
        <f>ROUND(F90*$G$3,2)</f>
        <v>458.55</v>
      </c>
      <c r="I90" s="52"/>
      <c r="J90" s="108">
        <v>0.15</v>
      </c>
      <c r="L90" s="1">
        <v>0.15</v>
      </c>
    </row>
    <row r="91" spans="1:12" x14ac:dyDescent="0.2">
      <c r="A91" s="56" t="s">
        <v>539</v>
      </c>
      <c r="B91" s="57" t="s">
        <v>540</v>
      </c>
      <c r="C91" s="58" t="s">
        <v>479</v>
      </c>
      <c r="D91" s="59">
        <v>1</v>
      </c>
      <c r="E91" s="53">
        <f>ROUND(I91-(I91*J91),2)</f>
        <v>369.2</v>
      </c>
      <c r="F91" s="98">
        <f>ROUND(E91*D91,2)</f>
        <v>369.2</v>
      </c>
      <c r="G91" s="96"/>
      <c r="I91" s="53">
        <v>434.35</v>
      </c>
      <c r="J91" s="107">
        <v>0.15</v>
      </c>
    </row>
    <row r="92" spans="1:12" x14ac:dyDescent="0.2">
      <c r="A92" s="47" t="s">
        <v>541</v>
      </c>
      <c r="B92" s="41" t="s">
        <v>542</v>
      </c>
      <c r="C92" s="42" t="s">
        <v>479</v>
      </c>
      <c r="D92" s="55"/>
      <c r="E92" s="52"/>
      <c r="F92" s="95">
        <f>SUM(F93)</f>
        <v>75.08</v>
      </c>
      <c r="G92" s="74">
        <f>ROUND(F92*$G$3,2)</f>
        <v>93.25</v>
      </c>
      <c r="I92" s="52"/>
      <c r="J92" s="108">
        <v>0.15</v>
      </c>
      <c r="L92" s="1">
        <v>0.15</v>
      </c>
    </row>
    <row r="93" spans="1:12" x14ac:dyDescent="0.2">
      <c r="A93" s="56" t="s">
        <v>541</v>
      </c>
      <c r="B93" s="57" t="s">
        <v>542</v>
      </c>
      <c r="C93" s="58" t="s">
        <v>479</v>
      </c>
      <c r="D93" s="59">
        <v>1</v>
      </c>
      <c r="E93" s="53">
        <f>ROUND(I93-(I93*J93),2)</f>
        <v>75.08</v>
      </c>
      <c r="F93" s="98">
        <f>ROUND(E93*D93,2)</f>
        <v>75.08</v>
      </c>
      <c r="G93" s="96"/>
      <c r="I93" s="53">
        <v>88.33</v>
      </c>
      <c r="J93" s="107">
        <v>0.15</v>
      </c>
    </row>
    <row r="94" spans="1:12" x14ac:dyDescent="0.2">
      <c r="A94" s="47" t="s">
        <v>543</v>
      </c>
      <c r="B94" s="41" t="s">
        <v>544</v>
      </c>
      <c r="C94" s="42" t="s">
        <v>479</v>
      </c>
      <c r="D94" s="55"/>
      <c r="E94" s="52"/>
      <c r="F94" s="95">
        <f>SUM(F95)</f>
        <v>83.58</v>
      </c>
      <c r="G94" s="74">
        <f>ROUND(F94*$G$3,2)</f>
        <v>103.81</v>
      </c>
      <c r="I94" s="52"/>
      <c r="J94" s="108">
        <v>0.15</v>
      </c>
      <c r="L94" s="1">
        <v>0.15</v>
      </c>
    </row>
    <row r="95" spans="1:12" x14ac:dyDescent="0.2">
      <c r="A95" s="56" t="s">
        <v>543</v>
      </c>
      <c r="B95" s="57" t="s">
        <v>544</v>
      </c>
      <c r="C95" s="58" t="s">
        <v>479</v>
      </c>
      <c r="D95" s="59">
        <v>1</v>
      </c>
      <c r="E95" s="53">
        <f>ROUND(I95-(I95*J95),2)</f>
        <v>83.58</v>
      </c>
      <c r="F95" s="98">
        <f>ROUND(E95*D95,2)</f>
        <v>83.58</v>
      </c>
      <c r="G95" s="96"/>
      <c r="I95" s="53">
        <v>98.33</v>
      </c>
      <c r="J95" s="107">
        <v>0.15</v>
      </c>
    </row>
    <row r="96" spans="1:12" x14ac:dyDescent="0.2">
      <c r="A96" s="47" t="s">
        <v>545</v>
      </c>
      <c r="B96" s="41" t="s">
        <v>636</v>
      </c>
      <c r="C96" s="42" t="s">
        <v>479</v>
      </c>
      <c r="D96" s="55"/>
      <c r="E96" s="52"/>
      <c r="F96" s="95">
        <f>SUM(F97)</f>
        <v>62.33</v>
      </c>
      <c r="G96" s="74">
        <f>ROUND(F96*$G$3,2)</f>
        <v>77.41</v>
      </c>
      <c r="I96" s="52"/>
      <c r="J96" s="108">
        <v>0.15</v>
      </c>
      <c r="L96" s="1">
        <v>0.15</v>
      </c>
    </row>
    <row r="97" spans="1:12" x14ac:dyDescent="0.2">
      <c r="A97" s="56" t="s">
        <v>545</v>
      </c>
      <c r="B97" s="57" t="s">
        <v>546</v>
      </c>
      <c r="C97" s="58" t="s">
        <v>479</v>
      </c>
      <c r="D97" s="59">
        <v>1</v>
      </c>
      <c r="E97" s="53">
        <f>ROUND(I97-(I97*J97),2)</f>
        <v>62.33</v>
      </c>
      <c r="F97" s="98">
        <f>ROUND(E97*D97,2)</f>
        <v>62.33</v>
      </c>
      <c r="G97" s="96"/>
      <c r="I97" s="53">
        <v>73.33</v>
      </c>
      <c r="J97" s="107">
        <v>0.15</v>
      </c>
    </row>
    <row r="98" spans="1:12" ht="48" x14ac:dyDescent="0.2">
      <c r="A98" s="47" t="s">
        <v>547</v>
      </c>
      <c r="B98" s="41" t="s">
        <v>761</v>
      </c>
      <c r="C98" s="42" t="s">
        <v>479</v>
      </c>
      <c r="D98" s="55"/>
      <c r="E98" s="52"/>
      <c r="F98" s="100">
        <f>SUM(E99:E100)</f>
        <v>591.11</v>
      </c>
      <c r="G98" s="74">
        <f>ROUND(F98*$G$3,2)</f>
        <v>734.16</v>
      </c>
      <c r="I98" s="52"/>
      <c r="J98" s="108">
        <v>0.15</v>
      </c>
      <c r="L98" s="1">
        <v>0.15</v>
      </c>
    </row>
    <row r="99" spans="1:12" ht="48" x14ac:dyDescent="0.2">
      <c r="A99" s="56" t="s">
        <v>547</v>
      </c>
      <c r="B99" s="57" t="s">
        <v>653</v>
      </c>
      <c r="C99" s="58" t="s">
        <v>479</v>
      </c>
      <c r="D99" s="59">
        <v>1</v>
      </c>
      <c r="E99" s="53">
        <f t="shared" ref="E99:E100" si="34">ROUND(I99-(I99*J99),2)</f>
        <v>479.83</v>
      </c>
      <c r="F99" s="101">
        <f t="shared" ref="F99:F100" si="35">ROUND(E99*D99,2)</f>
        <v>479.83</v>
      </c>
      <c r="G99" s="96"/>
      <c r="I99" s="53">
        <v>564.51</v>
      </c>
      <c r="J99" s="107">
        <v>0.15</v>
      </c>
    </row>
    <row r="100" spans="1:12" x14ac:dyDescent="0.2">
      <c r="A100" s="56" t="s">
        <v>547</v>
      </c>
      <c r="B100" s="57" t="s">
        <v>548</v>
      </c>
      <c r="C100" s="58" t="s">
        <v>479</v>
      </c>
      <c r="D100" s="59">
        <v>1</v>
      </c>
      <c r="E100" s="53">
        <f t="shared" si="34"/>
        <v>111.28</v>
      </c>
      <c r="F100" s="101">
        <f t="shared" si="35"/>
        <v>111.28</v>
      </c>
      <c r="G100" s="96"/>
      <c r="I100" s="53">
        <v>130.91999999999999</v>
      </c>
      <c r="J100" s="107">
        <v>0.15</v>
      </c>
    </row>
    <row r="101" spans="1:12" ht="36" x14ac:dyDescent="0.2">
      <c r="A101" s="47" t="s">
        <v>549</v>
      </c>
      <c r="B101" s="41" t="s">
        <v>637</v>
      </c>
      <c r="C101" s="42" t="s">
        <v>479</v>
      </c>
      <c r="D101" s="55"/>
      <c r="E101" s="52"/>
      <c r="F101" s="95">
        <f>SUM(F102:F104)</f>
        <v>18.059999999999999</v>
      </c>
      <c r="G101" s="74">
        <f>ROUND(F101*$G$3,2)</f>
        <v>22.43</v>
      </c>
      <c r="H101" s="104"/>
      <c r="I101" s="52"/>
      <c r="J101" s="108">
        <v>0.03</v>
      </c>
      <c r="L101" s="1">
        <v>0.03</v>
      </c>
    </row>
    <row r="102" spans="1:12" ht="36" x14ac:dyDescent="0.2">
      <c r="A102" s="56" t="s">
        <v>549</v>
      </c>
      <c r="B102" s="57" t="s">
        <v>550</v>
      </c>
      <c r="C102" s="58" t="s">
        <v>520</v>
      </c>
      <c r="D102" s="59">
        <v>0.21</v>
      </c>
      <c r="E102" s="53">
        <f t="shared" ref="E102:E104" si="36">ROUND(I102-(I102*J102),2)</f>
        <v>44.97</v>
      </c>
      <c r="F102" s="98">
        <f t="shared" ref="F102:F104" si="37">ROUND(E102*D102,2)</f>
        <v>9.44</v>
      </c>
      <c r="G102" s="96"/>
      <c r="I102" s="53">
        <v>46.36</v>
      </c>
      <c r="J102" s="107">
        <v>0.03</v>
      </c>
    </row>
    <row r="103" spans="1:12" x14ac:dyDescent="0.2">
      <c r="A103" s="56" t="s">
        <v>549</v>
      </c>
      <c r="B103" s="57" t="s">
        <v>474</v>
      </c>
      <c r="C103" s="58" t="s">
        <v>17</v>
      </c>
      <c r="D103" s="59">
        <v>0.13</v>
      </c>
      <c r="E103" s="53">
        <f t="shared" si="36"/>
        <v>17.48</v>
      </c>
      <c r="F103" s="98">
        <f t="shared" si="37"/>
        <v>2.27</v>
      </c>
      <c r="G103" s="96"/>
      <c r="I103" s="53">
        <v>18.02</v>
      </c>
      <c r="J103" s="107">
        <v>0.03</v>
      </c>
    </row>
    <row r="104" spans="1:12" x14ac:dyDescent="0.2">
      <c r="A104" s="56" t="s">
        <v>549</v>
      </c>
      <c r="B104" s="57" t="s">
        <v>521</v>
      </c>
      <c r="C104" s="58" t="s">
        <v>17</v>
      </c>
      <c r="D104" s="59">
        <v>0.25</v>
      </c>
      <c r="E104" s="53">
        <f t="shared" si="36"/>
        <v>25.39</v>
      </c>
      <c r="F104" s="98">
        <f t="shared" si="37"/>
        <v>6.35</v>
      </c>
      <c r="G104" s="96"/>
      <c r="I104" s="53">
        <v>26.18</v>
      </c>
      <c r="J104" s="107">
        <v>0.03</v>
      </c>
    </row>
    <row r="105" spans="1:12" ht="36" x14ac:dyDescent="0.2">
      <c r="A105" s="47" t="s">
        <v>551</v>
      </c>
      <c r="B105" s="41" t="s">
        <v>638</v>
      </c>
      <c r="C105" s="42" t="s">
        <v>479</v>
      </c>
      <c r="D105" s="55"/>
      <c r="E105" s="52"/>
      <c r="F105" s="95">
        <f>SUM(F106:F108)</f>
        <v>24.880000000000003</v>
      </c>
      <c r="G105" s="74">
        <f>ROUND(F105*$G$3,2)</f>
        <v>30.9</v>
      </c>
      <c r="I105" s="52"/>
      <c r="J105" s="108">
        <v>0.03</v>
      </c>
      <c r="L105" s="1">
        <v>0.03</v>
      </c>
    </row>
    <row r="106" spans="1:12" ht="36" x14ac:dyDescent="0.2">
      <c r="A106" s="56" t="s">
        <v>551</v>
      </c>
      <c r="B106" s="57" t="s">
        <v>550</v>
      </c>
      <c r="C106" s="58" t="s">
        <v>520</v>
      </c>
      <c r="D106" s="59">
        <v>0.32</v>
      </c>
      <c r="E106" s="53">
        <f t="shared" ref="E106:E108" si="38">ROUND(I106-(I106*J106),2)</f>
        <v>44.97</v>
      </c>
      <c r="F106" s="98">
        <f t="shared" ref="F106:F108" si="39">ROUND(E106*D106,2)</f>
        <v>14.39</v>
      </c>
      <c r="G106" s="96"/>
      <c r="I106" s="53">
        <v>46.36</v>
      </c>
      <c r="J106" s="107">
        <v>0.03</v>
      </c>
    </row>
    <row r="107" spans="1:12" x14ac:dyDescent="0.2">
      <c r="A107" s="56" t="s">
        <v>551</v>
      </c>
      <c r="B107" s="57" t="s">
        <v>474</v>
      </c>
      <c r="C107" s="58" t="s">
        <v>17</v>
      </c>
      <c r="D107" s="59">
        <v>0.15</v>
      </c>
      <c r="E107" s="53">
        <f t="shared" si="38"/>
        <v>17.48</v>
      </c>
      <c r="F107" s="98">
        <f t="shared" si="39"/>
        <v>2.62</v>
      </c>
      <c r="G107" s="96"/>
      <c r="I107" s="53">
        <v>18.02</v>
      </c>
      <c r="J107" s="107">
        <v>0.03</v>
      </c>
    </row>
    <row r="108" spans="1:12" x14ac:dyDescent="0.2">
      <c r="A108" s="56" t="s">
        <v>551</v>
      </c>
      <c r="B108" s="57" t="s">
        <v>521</v>
      </c>
      <c r="C108" s="58" t="s">
        <v>17</v>
      </c>
      <c r="D108" s="59">
        <v>0.31</v>
      </c>
      <c r="E108" s="53">
        <f t="shared" si="38"/>
        <v>25.39</v>
      </c>
      <c r="F108" s="98">
        <f t="shared" si="39"/>
        <v>7.87</v>
      </c>
      <c r="G108" s="96"/>
      <c r="I108" s="53">
        <v>26.18</v>
      </c>
      <c r="J108" s="107">
        <v>0.03</v>
      </c>
    </row>
    <row r="109" spans="1:12" x14ac:dyDescent="0.2">
      <c r="A109" s="47" t="s">
        <v>552</v>
      </c>
      <c r="B109" s="41" t="s">
        <v>553</v>
      </c>
      <c r="C109" s="42" t="s">
        <v>479</v>
      </c>
      <c r="D109" s="55"/>
      <c r="E109" s="52"/>
      <c r="F109" s="95">
        <f>SUM(F110:F113)</f>
        <v>109.11</v>
      </c>
      <c r="G109" s="74">
        <f>ROUND(F109*$G$3,2)</f>
        <v>135.51</v>
      </c>
      <c r="I109" s="52"/>
      <c r="J109" s="108">
        <v>0.03</v>
      </c>
      <c r="L109" s="1">
        <v>0.03</v>
      </c>
    </row>
    <row r="110" spans="1:12" x14ac:dyDescent="0.2">
      <c r="A110" s="56" t="s">
        <v>552</v>
      </c>
      <c r="B110" s="57" t="s">
        <v>553</v>
      </c>
      <c r="C110" s="58" t="s">
        <v>477</v>
      </c>
      <c r="D110" s="59">
        <v>1.02</v>
      </c>
      <c r="E110" s="53">
        <f t="shared" ref="E110:E113" si="40">ROUND(I110-(I110*J110),2)</f>
        <v>43.92</v>
      </c>
      <c r="F110" s="98">
        <f t="shared" ref="F110:F113" si="41">ROUND(E110*D110,2)</f>
        <v>44.8</v>
      </c>
      <c r="G110" s="96"/>
      <c r="I110" s="53">
        <v>45.28</v>
      </c>
      <c r="J110" s="107">
        <v>0.03</v>
      </c>
    </row>
    <row r="111" spans="1:12" ht="24" x14ac:dyDescent="0.2">
      <c r="A111" s="56" t="s">
        <v>552</v>
      </c>
      <c r="B111" s="57" t="s">
        <v>554</v>
      </c>
      <c r="C111" s="58" t="s">
        <v>15</v>
      </c>
      <c r="D111" s="59">
        <v>0</v>
      </c>
      <c r="E111" s="53">
        <f t="shared" si="40"/>
        <v>6932.39</v>
      </c>
      <c r="F111" s="98">
        <f t="shared" si="41"/>
        <v>0</v>
      </c>
      <c r="G111" s="96"/>
      <c r="I111" s="53" t="s">
        <v>555</v>
      </c>
      <c r="J111" s="107">
        <v>0.03</v>
      </c>
    </row>
    <row r="112" spans="1:12" x14ac:dyDescent="0.2">
      <c r="A112" s="56" t="s">
        <v>552</v>
      </c>
      <c r="B112" s="57" t="s">
        <v>474</v>
      </c>
      <c r="C112" s="58" t="s">
        <v>17</v>
      </c>
      <c r="D112" s="59">
        <v>1.5</v>
      </c>
      <c r="E112" s="53">
        <f t="shared" si="40"/>
        <v>17.48</v>
      </c>
      <c r="F112" s="98">
        <f t="shared" si="41"/>
        <v>26.22</v>
      </c>
      <c r="G112" s="96"/>
      <c r="I112" s="53">
        <v>18.02</v>
      </c>
      <c r="J112" s="107">
        <v>0.03</v>
      </c>
    </row>
    <row r="113" spans="1:12" x14ac:dyDescent="0.2">
      <c r="A113" s="56" t="s">
        <v>552</v>
      </c>
      <c r="B113" s="57" t="s">
        <v>521</v>
      </c>
      <c r="C113" s="58" t="s">
        <v>17</v>
      </c>
      <c r="D113" s="59">
        <v>1.5</v>
      </c>
      <c r="E113" s="53">
        <f t="shared" si="40"/>
        <v>25.39</v>
      </c>
      <c r="F113" s="98">
        <f t="shared" si="41"/>
        <v>38.090000000000003</v>
      </c>
      <c r="G113" s="96"/>
      <c r="I113" s="53">
        <v>26.18</v>
      </c>
      <c r="J113" s="107">
        <v>0.03</v>
      </c>
    </row>
    <row r="114" spans="1:12" ht="36" x14ac:dyDescent="0.2">
      <c r="A114" s="47" t="s">
        <v>556</v>
      </c>
      <c r="B114" s="41" t="s">
        <v>639</v>
      </c>
      <c r="C114" s="42" t="s">
        <v>630</v>
      </c>
      <c r="D114" s="55"/>
      <c r="E114" s="52"/>
      <c r="F114" s="95">
        <f>SUM(F115:F116)</f>
        <v>45.32</v>
      </c>
      <c r="G114" s="74">
        <f>ROUND(F114*$G$3,2)</f>
        <v>56.29</v>
      </c>
      <c r="I114" s="52"/>
      <c r="J114" s="108">
        <v>0.3</v>
      </c>
      <c r="L114" s="1">
        <v>0.3</v>
      </c>
    </row>
    <row r="115" spans="1:12" x14ac:dyDescent="0.2">
      <c r="A115" s="56" t="s">
        <v>556</v>
      </c>
      <c r="B115" s="57" t="s">
        <v>488</v>
      </c>
      <c r="C115" s="58" t="s">
        <v>17</v>
      </c>
      <c r="D115" s="59">
        <v>1.5</v>
      </c>
      <c r="E115" s="53">
        <f t="shared" ref="E115:E116" si="42">ROUND(I115-(I115*J115),2)</f>
        <v>17.600000000000001</v>
      </c>
      <c r="F115" s="98">
        <f t="shared" ref="F115:F116" si="43">ROUND(E115*D115,2)</f>
        <v>26.4</v>
      </c>
      <c r="G115" s="96"/>
      <c r="I115" s="53">
        <v>25.14</v>
      </c>
      <c r="J115" s="107">
        <v>0.3</v>
      </c>
    </row>
    <row r="116" spans="1:12" x14ac:dyDescent="0.2">
      <c r="A116" s="56" t="s">
        <v>556</v>
      </c>
      <c r="B116" s="57" t="s">
        <v>474</v>
      </c>
      <c r="C116" s="58" t="s">
        <v>17</v>
      </c>
      <c r="D116" s="59">
        <v>1.5</v>
      </c>
      <c r="E116" s="53">
        <f t="shared" si="42"/>
        <v>12.61</v>
      </c>
      <c r="F116" s="98">
        <f t="shared" si="43"/>
        <v>18.920000000000002</v>
      </c>
      <c r="G116" s="96"/>
      <c r="I116" s="53">
        <v>18.02</v>
      </c>
      <c r="J116" s="107">
        <v>0.3</v>
      </c>
    </row>
    <row r="117" spans="1:12" ht="72" x14ac:dyDescent="0.2">
      <c r="A117" s="47" t="s">
        <v>557</v>
      </c>
      <c r="B117" s="41" t="s">
        <v>558</v>
      </c>
      <c r="C117" s="42" t="s">
        <v>479</v>
      </c>
      <c r="D117" s="55"/>
      <c r="E117" s="52"/>
      <c r="F117" s="95">
        <f>SUM(F118)</f>
        <v>639.33000000000004</v>
      </c>
      <c r="G117" s="74">
        <f>ROUND(F117*$G$3,2)</f>
        <v>794.05</v>
      </c>
      <c r="I117" s="52"/>
      <c r="J117" s="108">
        <v>0.3</v>
      </c>
      <c r="L117" s="1">
        <v>0.3</v>
      </c>
    </row>
    <row r="118" spans="1:12" ht="72" x14ac:dyDescent="0.2">
      <c r="A118" s="56" t="s">
        <v>557</v>
      </c>
      <c r="B118" s="57" t="s">
        <v>558</v>
      </c>
      <c r="C118" s="58" t="s">
        <v>479</v>
      </c>
      <c r="D118" s="59">
        <v>1</v>
      </c>
      <c r="E118" s="53">
        <f>ROUND(I118-(I118*J118),2)</f>
        <v>639.33000000000004</v>
      </c>
      <c r="F118" s="98">
        <f>ROUND(E118*D118,2)</f>
        <v>639.33000000000004</v>
      </c>
      <c r="G118" s="96"/>
      <c r="I118" s="53">
        <v>913.33</v>
      </c>
      <c r="J118" s="107">
        <v>0.3</v>
      </c>
    </row>
    <row r="119" spans="1:12" ht="72" x14ac:dyDescent="0.2">
      <c r="A119" s="47" t="s">
        <v>559</v>
      </c>
      <c r="B119" s="41" t="s">
        <v>560</v>
      </c>
      <c r="C119" s="42" t="s">
        <v>479</v>
      </c>
      <c r="D119" s="55"/>
      <c r="E119" s="52"/>
      <c r="F119" s="95">
        <f>SUM(F120)</f>
        <v>756</v>
      </c>
      <c r="G119" s="74">
        <f>ROUND(F119*$G$3,2)</f>
        <v>938.95</v>
      </c>
      <c r="I119" s="52"/>
      <c r="J119" s="108">
        <v>0.3</v>
      </c>
      <c r="L119" s="1">
        <v>0.3</v>
      </c>
    </row>
    <row r="120" spans="1:12" ht="72" x14ac:dyDescent="0.2">
      <c r="A120" s="56" t="s">
        <v>559</v>
      </c>
      <c r="B120" s="57" t="s">
        <v>560</v>
      </c>
      <c r="C120" s="58" t="s">
        <v>479</v>
      </c>
      <c r="D120" s="59">
        <v>1</v>
      </c>
      <c r="E120" s="53">
        <f>ROUND(I120-(I120*J120),2)</f>
        <v>756</v>
      </c>
      <c r="F120" s="98">
        <f>ROUND(E120*D120,2)</f>
        <v>756</v>
      </c>
      <c r="G120" s="96"/>
      <c r="I120" s="53" t="s">
        <v>561</v>
      </c>
      <c r="J120" s="107">
        <v>0.3</v>
      </c>
    </row>
    <row r="121" spans="1:12" ht="60" x14ac:dyDescent="0.2">
      <c r="A121" s="47" t="s">
        <v>562</v>
      </c>
      <c r="B121" s="41" t="s">
        <v>640</v>
      </c>
      <c r="C121" s="42" t="s">
        <v>630</v>
      </c>
      <c r="D121" s="55"/>
      <c r="E121" s="52"/>
      <c r="F121" s="95">
        <f>SUM(F122)</f>
        <v>219.63</v>
      </c>
      <c r="G121" s="74">
        <f>ROUND(F121*$G$3,2)</f>
        <v>272.77999999999997</v>
      </c>
      <c r="I121" s="52"/>
      <c r="J121" s="108">
        <v>0.3</v>
      </c>
      <c r="L121" s="1">
        <v>0.3</v>
      </c>
    </row>
    <row r="122" spans="1:12" ht="60" x14ac:dyDescent="0.2">
      <c r="A122" s="56" t="s">
        <v>562</v>
      </c>
      <c r="B122" s="57" t="s">
        <v>563</v>
      </c>
      <c r="C122" s="58" t="s">
        <v>15</v>
      </c>
      <c r="D122" s="59">
        <v>1</v>
      </c>
      <c r="E122" s="53">
        <f>ROUND(I122-(I122*J122),2)</f>
        <v>219.63</v>
      </c>
      <c r="F122" s="98">
        <f>ROUND(E122*D122,2)</f>
        <v>219.63</v>
      </c>
      <c r="G122" s="96"/>
      <c r="I122" s="53">
        <v>313.75</v>
      </c>
      <c r="J122" s="107">
        <v>0.3</v>
      </c>
    </row>
    <row r="123" spans="1:12" ht="24" x14ac:dyDescent="0.2">
      <c r="A123" s="47" t="s">
        <v>564</v>
      </c>
      <c r="B123" s="41" t="s">
        <v>565</v>
      </c>
      <c r="C123" s="42" t="s">
        <v>14</v>
      </c>
      <c r="D123" s="55"/>
      <c r="E123" s="52"/>
      <c r="F123" s="95">
        <f>SUM(F124)</f>
        <v>39.979999999999997</v>
      </c>
      <c r="G123" s="74">
        <f>ROUND(F123*$G$3,2)</f>
        <v>49.66</v>
      </c>
      <c r="I123" s="52"/>
      <c r="J123" s="108">
        <v>0.3</v>
      </c>
      <c r="L123" s="1">
        <v>0.3</v>
      </c>
    </row>
    <row r="124" spans="1:12" ht="24" x14ac:dyDescent="0.2">
      <c r="A124" s="56" t="s">
        <v>564</v>
      </c>
      <c r="B124" s="57" t="s">
        <v>565</v>
      </c>
      <c r="C124" s="58" t="s">
        <v>14</v>
      </c>
      <c r="D124" s="59">
        <v>1</v>
      </c>
      <c r="E124" s="53">
        <f>ROUND(I124-(I124*J124),2)</f>
        <v>39.979999999999997</v>
      </c>
      <c r="F124" s="98">
        <f>ROUND(E124*D124,2)</f>
        <v>39.979999999999997</v>
      </c>
      <c r="G124" s="96"/>
      <c r="I124" s="53">
        <v>57.11</v>
      </c>
      <c r="J124" s="107">
        <v>0.3</v>
      </c>
    </row>
    <row r="125" spans="1:12" x14ac:dyDescent="0.2">
      <c r="A125" s="47" t="s">
        <v>566</v>
      </c>
      <c r="B125" s="41" t="s">
        <v>567</v>
      </c>
      <c r="C125" s="42" t="s">
        <v>14</v>
      </c>
      <c r="D125" s="55"/>
      <c r="E125" s="52"/>
      <c r="F125" s="95">
        <f>SUM(F126:F129)</f>
        <v>343.71000000000004</v>
      </c>
      <c r="G125" s="74">
        <f>ROUND(F125*$G$3,2)</f>
        <v>426.89</v>
      </c>
      <c r="I125" s="52"/>
      <c r="J125" s="108">
        <v>0.15</v>
      </c>
      <c r="L125" s="1">
        <v>0.15</v>
      </c>
    </row>
    <row r="126" spans="1:12" x14ac:dyDescent="0.2">
      <c r="A126" s="56" t="s">
        <v>566</v>
      </c>
      <c r="B126" s="57" t="s">
        <v>567</v>
      </c>
      <c r="C126" s="58" t="s">
        <v>14</v>
      </c>
      <c r="D126" s="59">
        <v>1</v>
      </c>
      <c r="E126" s="53">
        <f t="shared" ref="E126:E129" si="44">ROUND(I126-(I126*J126),2)</f>
        <v>319.57</v>
      </c>
      <c r="F126" s="98">
        <f t="shared" ref="F126:F129" si="45">ROUND(E126*D126,2)</f>
        <v>319.57</v>
      </c>
      <c r="G126" s="96"/>
      <c r="I126" s="53">
        <v>375.97</v>
      </c>
      <c r="J126" s="107">
        <v>0.15</v>
      </c>
    </row>
    <row r="127" spans="1:12" ht="36" x14ac:dyDescent="0.2">
      <c r="A127" s="56" t="s">
        <v>566</v>
      </c>
      <c r="B127" s="57" t="s">
        <v>486</v>
      </c>
      <c r="C127" s="58" t="s">
        <v>487</v>
      </c>
      <c r="D127" s="59">
        <v>0.01</v>
      </c>
      <c r="E127" s="53">
        <f t="shared" si="44"/>
        <v>578.89</v>
      </c>
      <c r="F127" s="98">
        <f t="shared" si="45"/>
        <v>5.79</v>
      </c>
      <c r="G127" s="96"/>
      <c r="I127" s="53">
        <v>681.05</v>
      </c>
      <c r="J127" s="107">
        <v>0.15</v>
      </c>
    </row>
    <row r="128" spans="1:12" x14ac:dyDescent="0.2">
      <c r="A128" s="56" t="s">
        <v>566</v>
      </c>
      <c r="B128" s="57" t="s">
        <v>488</v>
      </c>
      <c r="C128" s="58" t="s">
        <v>17</v>
      </c>
      <c r="D128" s="59">
        <v>0.5</v>
      </c>
      <c r="E128" s="53">
        <f t="shared" si="44"/>
        <v>21.37</v>
      </c>
      <c r="F128" s="98">
        <f t="shared" si="45"/>
        <v>10.69</v>
      </c>
      <c r="G128" s="96"/>
      <c r="I128" s="53">
        <v>25.14</v>
      </c>
      <c r="J128" s="107">
        <v>0.15</v>
      </c>
    </row>
    <row r="129" spans="1:12" x14ac:dyDescent="0.2">
      <c r="A129" s="56" t="s">
        <v>566</v>
      </c>
      <c r="B129" s="57" t="s">
        <v>474</v>
      </c>
      <c r="C129" s="58" t="s">
        <v>17</v>
      </c>
      <c r="D129" s="59">
        <v>0.5</v>
      </c>
      <c r="E129" s="53">
        <f t="shared" si="44"/>
        <v>15.32</v>
      </c>
      <c r="F129" s="98">
        <f t="shared" si="45"/>
        <v>7.66</v>
      </c>
      <c r="G129" s="96"/>
      <c r="I129" s="53">
        <v>18.02</v>
      </c>
      <c r="J129" s="107">
        <v>0.15</v>
      </c>
    </row>
    <row r="130" spans="1:12" ht="24" x14ac:dyDescent="0.2">
      <c r="A130" s="47" t="s">
        <v>568</v>
      </c>
      <c r="B130" s="41" t="s">
        <v>569</v>
      </c>
      <c r="C130" s="42" t="s">
        <v>14</v>
      </c>
      <c r="D130" s="55"/>
      <c r="E130" s="52"/>
      <c r="F130" s="95">
        <f>SUM(F131:F134)</f>
        <v>456.95</v>
      </c>
      <c r="G130" s="99">
        <f>ROUND(F130*$G$3,2)</f>
        <v>567.53</v>
      </c>
      <c r="I130" s="52"/>
      <c r="J130" s="108">
        <v>0.15</v>
      </c>
      <c r="L130" s="1">
        <v>0.15</v>
      </c>
    </row>
    <row r="131" spans="1:12" ht="24" x14ac:dyDescent="0.2">
      <c r="A131" s="56" t="s">
        <v>568</v>
      </c>
      <c r="B131" s="57" t="s">
        <v>569</v>
      </c>
      <c r="C131" s="58" t="s">
        <v>14</v>
      </c>
      <c r="D131" s="59">
        <v>1</v>
      </c>
      <c r="E131" s="53">
        <f t="shared" ref="E131:E134" si="46">ROUND(I131-(I131*J131),2)</f>
        <v>436.99</v>
      </c>
      <c r="F131" s="98">
        <f t="shared" ref="F131:F134" si="47">ROUND(E131*D131,2)</f>
        <v>436.99</v>
      </c>
      <c r="G131" s="96"/>
      <c r="I131" s="53">
        <v>514.1</v>
      </c>
      <c r="J131" s="107">
        <v>0.15</v>
      </c>
    </row>
    <row r="132" spans="1:12" x14ac:dyDescent="0.2">
      <c r="A132" s="56" t="s">
        <v>568</v>
      </c>
      <c r="B132" s="57" t="s">
        <v>570</v>
      </c>
      <c r="C132" s="58" t="s">
        <v>487</v>
      </c>
      <c r="D132" s="59">
        <v>0.01</v>
      </c>
      <c r="E132" s="53">
        <f t="shared" si="46"/>
        <v>527.78</v>
      </c>
      <c r="F132" s="98">
        <f t="shared" si="47"/>
        <v>5.28</v>
      </c>
      <c r="G132" s="96"/>
      <c r="I132" s="53">
        <v>620.91999999999996</v>
      </c>
      <c r="J132" s="107">
        <v>0.15</v>
      </c>
    </row>
    <row r="133" spans="1:12" x14ac:dyDescent="0.2">
      <c r="A133" s="56" t="s">
        <v>568</v>
      </c>
      <c r="B133" s="57" t="s">
        <v>488</v>
      </c>
      <c r="C133" s="58" t="s">
        <v>17</v>
      </c>
      <c r="D133" s="59">
        <v>0.4</v>
      </c>
      <c r="E133" s="53">
        <f t="shared" si="46"/>
        <v>21.37</v>
      </c>
      <c r="F133" s="98">
        <f t="shared" si="47"/>
        <v>8.5500000000000007</v>
      </c>
      <c r="G133" s="96"/>
      <c r="I133" s="53">
        <v>25.14</v>
      </c>
      <c r="J133" s="107">
        <v>0.15</v>
      </c>
    </row>
    <row r="134" spans="1:12" x14ac:dyDescent="0.2">
      <c r="A134" s="56" t="s">
        <v>568</v>
      </c>
      <c r="B134" s="57" t="s">
        <v>474</v>
      </c>
      <c r="C134" s="58" t="s">
        <v>17</v>
      </c>
      <c r="D134" s="59">
        <v>0.4</v>
      </c>
      <c r="E134" s="53">
        <f t="shared" si="46"/>
        <v>15.32</v>
      </c>
      <c r="F134" s="98">
        <f t="shared" si="47"/>
        <v>6.13</v>
      </c>
      <c r="G134" s="96"/>
      <c r="I134" s="53">
        <v>18.02</v>
      </c>
      <c r="J134" s="107">
        <v>0.15</v>
      </c>
    </row>
    <row r="135" spans="1:12" ht="60" x14ac:dyDescent="0.2">
      <c r="A135" s="47" t="s">
        <v>571</v>
      </c>
      <c r="B135" s="41" t="s">
        <v>641</v>
      </c>
      <c r="C135" s="42" t="s">
        <v>479</v>
      </c>
      <c r="D135" s="55"/>
      <c r="E135" s="52"/>
      <c r="F135" s="95">
        <f>SUM(F136)</f>
        <v>311.07</v>
      </c>
      <c r="G135" s="74">
        <f>ROUND(F135*$G$3,2)</f>
        <v>386.35</v>
      </c>
      <c r="I135" s="52"/>
      <c r="J135" s="108">
        <v>0.08</v>
      </c>
      <c r="L135" s="1">
        <v>0.08</v>
      </c>
    </row>
    <row r="136" spans="1:12" ht="60" x14ac:dyDescent="0.2">
      <c r="A136" s="56" t="s">
        <v>571</v>
      </c>
      <c r="B136" s="57" t="s">
        <v>572</v>
      </c>
      <c r="C136" s="58" t="s">
        <v>479</v>
      </c>
      <c r="D136" s="59">
        <v>1.1000000000000001</v>
      </c>
      <c r="E136" s="53">
        <f>ROUND(I136-(I136*J136),2)</f>
        <v>282.79000000000002</v>
      </c>
      <c r="F136" s="98">
        <f>ROUND(E136*D136,2)</f>
        <v>311.07</v>
      </c>
      <c r="G136" s="96"/>
      <c r="I136" s="53">
        <v>307.38</v>
      </c>
      <c r="J136" s="107">
        <v>0.08</v>
      </c>
    </row>
    <row r="137" spans="1:12" x14ac:dyDescent="0.2">
      <c r="A137" s="47" t="s">
        <v>573</v>
      </c>
      <c r="B137" s="41" t="s">
        <v>574</v>
      </c>
      <c r="C137" s="42" t="s">
        <v>630</v>
      </c>
      <c r="D137" s="55"/>
      <c r="E137" s="52"/>
      <c r="F137" s="95">
        <f>SUM(F138:F140)</f>
        <v>173.22</v>
      </c>
      <c r="G137" s="74">
        <f>ROUND(F137*$G$3,2)</f>
        <v>215.14</v>
      </c>
      <c r="I137" s="52"/>
      <c r="J137" s="108">
        <v>0.15</v>
      </c>
      <c r="L137" s="1">
        <v>0.15</v>
      </c>
    </row>
    <row r="138" spans="1:12" x14ac:dyDescent="0.2">
      <c r="A138" s="56" t="s">
        <v>573</v>
      </c>
      <c r="B138" s="57" t="s">
        <v>574</v>
      </c>
      <c r="C138" s="58" t="s">
        <v>15</v>
      </c>
      <c r="D138" s="59">
        <v>1</v>
      </c>
      <c r="E138" s="53">
        <f t="shared" ref="E138:E140" si="48">ROUND(I138-(I138*J138),2)</f>
        <v>158.18</v>
      </c>
      <c r="F138" s="98">
        <f t="shared" ref="F138:F140" si="49">ROUND(E138*D138,2)</f>
        <v>158.18</v>
      </c>
      <c r="G138" s="96"/>
      <c r="I138" s="53">
        <v>186.09</v>
      </c>
      <c r="J138" s="107">
        <v>0.15</v>
      </c>
    </row>
    <row r="139" spans="1:12" x14ac:dyDescent="0.2">
      <c r="A139" s="56" t="s">
        <v>573</v>
      </c>
      <c r="B139" s="57" t="s">
        <v>488</v>
      </c>
      <c r="C139" s="58" t="s">
        <v>17</v>
      </c>
      <c r="D139" s="59">
        <v>0.41</v>
      </c>
      <c r="E139" s="53">
        <f t="shared" si="48"/>
        <v>21.37</v>
      </c>
      <c r="F139" s="98">
        <f t="shared" si="49"/>
        <v>8.76</v>
      </c>
      <c r="G139" s="96"/>
      <c r="I139" s="53">
        <v>25.14</v>
      </c>
      <c r="J139" s="107">
        <v>0.15</v>
      </c>
    </row>
    <row r="140" spans="1:12" x14ac:dyDescent="0.2">
      <c r="A140" s="56" t="s">
        <v>573</v>
      </c>
      <c r="B140" s="57" t="s">
        <v>474</v>
      </c>
      <c r="C140" s="58" t="s">
        <v>17</v>
      </c>
      <c r="D140" s="59">
        <v>0.41</v>
      </c>
      <c r="E140" s="53">
        <f t="shared" si="48"/>
        <v>15.32</v>
      </c>
      <c r="F140" s="98">
        <f t="shared" si="49"/>
        <v>6.28</v>
      </c>
      <c r="G140" s="96"/>
      <c r="I140" s="53">
        <v>18.02</v>
      </c>
      <c r="J140" s="107">
        <v>0.15</v>
      </c>
    </row>
    <row r="141" spans="1:12" ht="24" x14ac:dyDescent="0.2">
      <c r="A141" s="47" t="s">
        <v>575</v>
      </c>
      <c r="B141" s="41" t="s">
        <v>642</v>
      </c>
      <c r="C141" s="42" t="s">
        <v>630</v>
      </c>
      <c r="D141" s="55"/>
      <c r="E141" s="52"/>
      <c r="F141" s="95">
        <f>SUM(F142)</f>
        <v>294</v>
      </c>
      <c r="G141" s="74">
        <f>ROUND(F141*$G$3,2)</f>
        <v>365.15</v>
      </c>
      <c r="I141" s="52"/>
      <c r="J141" s="108">
        <v>0.3</v>
      </c>
      <c r="L141" s="1">
        <v>0.3</v>
      </c>
    </row>
    <row r="142" spans="1:12" ht="24" x14ac:dyDescent="0.2">
      <c r="A142" s="56" t="s">
        <v>575</v>
      </c>
      <c r="B142" s="57" t="s">
        <v>576</v>
      </c>
      <c r="C142" s="58" t="s">
        <v>15</v>
      </c>
      <c r="D142" s="59">
        <v>1</v>
      </c>
      <c r="E142" s="53">
        <f>ROUND(I142-(I142*J142),2)</f>
        <v>294</v>
      </c>
      <c r="F142" s="98">
        <f>ROUND(E142*D142,2)</f>
        <v>294</v>
      </c>
      <c r="G142" s="96"/>
      <c r="I142" s="53">
        <v>420</v>
      </c>
      <c r="J142" s="107">
        <v>0.3</v>
      </c>
    </row>
    <row r="143" spans="1:12" ht="24" x14ac:dyDescent="0.2">
      <c r="A143" s="47" t="s">
        <v>577</v>
      </c>
      <c r="B143" s="41" t="s">
        <v>578</v>
      </c>
      <c r="C143" s="42" t="s">
        <v>630</v>
      </c>
      <c r="D143" s="55"/>
      <c r="E143" s="52"/>
      <c r="F143" s="95">
        <f>SUM(F144)</f>
        <v>406</v>
      </c>
      <c r="G143" s="74">
        <f>ROUND(F143*$G$3,2)</f>
        <v>504.25</v>
      </c>
      <c r="I143" s="52"/>
      <c r="J143" s="108">
        <v>0.3</v>
      </c>
      <c r="L143" s="1">
        <v>0.3</v>
      </c>
    </row>
    <row r="144" spans="1:12" ht="24" x14ac:dyDescent="0.2">
      <c r="A144" s="56" t="s">
        <v>577</v>
      </c>
      <c r="B144" s="57" t="s">
        <v>578</v>
      </c>
      <c r="C144" s="58" t="s">
        <v>15</v>
      </c>
      <c r="D144" s="59">
        <v>1</v>
      </c>
      <c r="E144" s="53">
        <f>ROUND(I144-(I144*J144),2)</f>
        <v>406</v>
      </c>
      <c r="F144" s="98">
        <f>ROUND(E144*D144,2)</f>
        <v>406</v>
      </c>
      <c r="G144" s="96"/>
      <c r="I144" s="53">
        <v>580</v>
      </c>
      <c r="J144" s="107">
        <v>0.3</v>
      </c>
    </row>
    <row r="145" spans="1:12" x14ac:dyDescent="0.2">
      <c r="A145" s="47" t="s">
        <v>579</v>
      </c>
      <c r="B145" s="41" t="s">
        <v>580</v>
      </c>
      <c r="C145" s="42" t="s">
        <v>630</v>
      </c>
      <c r="D145" s="55"/>
      <c r="E145" s="52"/>
      <c r="F145" s="95">
        <f>SUM(F146)</f>
        <v>134.75</v>
      </c>
      <c r="G145" s="74">
        <f>ROUND(F145*$G$3,2)</f>
        <v>167.36</v>
      </c>
      <c r="I145" s="52"/>
      <c r="J145" s="108">
        <v>0.3</v>
      </c>
      <c r="L145" s="1">
        <v>0.3</v>
      </c>
    </row>
    <row r="146" spans="1:12" x14ac:dyDescent="0.2">
      <c r="A146" s="56" t="s">
        <v>579</v>
      </c>
      <c r="B146" s="57" t="s">
        <v>580</v>
      </c>
      <c r="C146" s="58" t="s">
        <v>15</v>
      </c>
      <c r="D146" s="59">
        <v>1</v>
      </c>
      <c r="E146" s="53">
        <f>ROUND(I146-(I146*J146),2)</f>
        <v>134.75</v>
      </c>
      <c r="F146" s="98">
        <f>ROUND(E146*D146,2)</f>
        <v>134.75</v>
      </c>
      <c r="G146" s="96"/>
      <c r="I146" s="53">
        <v>192.5</v>
      </c>
      <c r="J146" s="107">
        <v>0.3</v>
      </c>
    </row>
    <row r="147" spans="1:12" ht="24" x14ac:dyDescent="0.2">
      <c r="A147" s="47" t="s">
        <v>581</v>
      </c>
      <c r="B147" s="41" t="s">
        <v>582</v>
      </c>
      <c r="C147" s="42" t="s">
        <v>14</v>
      </c>
      <c r="D147" s="55"/>
      <c r="E147" s="52"/>
      <c r="F147" s="95">
        <f>SUM(F148:F150)</f>
        <v>22.69</v>
      </c>
      <c r="G147" s="74">
        <f>ROUND(F147*$G$3,2)</f>
        <v>28.18</v>
      </c>
      <c r="I147" s="52"/>
      <c r="J147" s="108">
        <v>0.3</v>
      </c>
      <c r="L147" s="1">
        <v>0.3</v>
      </c>
    </row>
    <row r="148" spans="1:12" ht="24" x14ac:dyDescent="0.2">
      <c r="A148" s="56" t="s">
        <v>581</v>
      </c>
      <c r="B148" s="57" t="s">
        <v>582</v>
      </c>
      <c r="C148" s="58" t="s">
        <v>14</v>
      </c>
      <c r="D148" s="59">
        <v>1</v>
      </c>
      <c r="E148" s="53">
        <f t="shared" ref="E148:E150" si="50">ROUND(I148-(I148*J148),2)</f>
        <v>14.49</v>
      </c>
      <c r="F148" s="98">
        <f t="shared" ref="F148:F150" si="51">ROUND(E148*D148,2)</f>
        <v>14.49</v>
      </c>
      <c r="G148" s="96"/>
      <c r="I148" s="53">
        <v>20.7</v>
      </c>
      <c r="J148" s="107">
        <v>0.3</v>
      </c>
    </row>
    <row r="149" spans="1:12" x14ac:dyDescent="0.2">
      <c r="A149" s="56" t="s">
        <v>581</v>
      </c>
      <c r="B149" s="57" t="s">
        <v>583</v>
      </c>
      <c r="C149" s="58" t="s">
        <v>17</v>
      </c>
      <c r="D149" s="59">
        <v>0.25</v>
      </c>
      <c r="E149" s="53">
        <f t="shared" si="50"/>
        <v>13.94</v>
      </c>
      <c r="F149" s="98">
        <f t="shared" si="51"/>
        <v>3.49</v>
      </c>
      <c r="G149" s="96"/>
      <c r="I149" s="53">
        <v>19.920000000000002</v>
      </c>
      <c r="J149" s="107">
        <v>0.3</v>
      </c>
    </row>
    <row r="150" spans="1:12" x14ac:dyDescent="0.2">
      <c r="A150" s="56" t="s">
        <v>581</v>
      </c>
      <c r="B150" s="57" t="s">
        <v>584</v>
      </c>
      <c r="C150" s="58" t="s">
        <v>17</v>
      </c>
      <c r="D150" s="59">
        <v>0.25</v>
      </c>
      <c r="E150" s="53">
        <f t="shared" si="50"/>
        <v>18.82</v>
      </c>
      <c r="F150" s="98">
        <f t="shared" si="51"/>
        <v>4.71</v>
      </c>
      <c r="G150" s="96"/>
      <c r="I150" s="53">
        <v>26.89</v>
      </c>
      <c r="J150" s="107">
        <v>0.3</v>
      </c>
    </row>
    <row r="151" spans="1:12" ht="24" x14ac:dyDescent="0.2">
      <c r="A151" s="47" t="s">
        <v>585</v>
      </c>
      <c r="B151" s="41" t="s">
        <v>586</v>
      </c>
      <c r="C151" s="42" t="s">
        <v>630</v>
      </c>
      <c r="D151" s="55"/>
      <c r="E151" s="52"/>
      <c r="F151" s="95">
        <f>SUM(F152)</f>
        <v>148.75</v>
      </c>
      <c r="G151" s="74">
        <f>ROUND(F151*$G$3,2)</f>
        <v>184.75</v>
      </c>
      <c r="I151" s="52"/>
      <c r="J151" s="108">
        <v>0.3</v>
      </c>
      <c r="L151" s="1">
        <v>0.3</v>
      </c>
    </row>
    <row r="152" spans="1:12" ht="24" x14ac:dyDescent="0.2">
      <c r="A152" s="56" t="s">
        <v>585</v>
      </c>
      <c r="B152" s="57" t="s">
        <v>586</v>
      </c>
      <c r="C152" s="58" t="s">
        <v>15</v>
      </c>
      <c r="D152" s="59">
        <v>1</v>
      </c>
      <c r="E152" s="53">
        <f>ROUND(I152-(I152*J152),2)</f>
        <v>148.75</v>
      </c>
      <c r="F152" s="98">
        <f>ROUND(E152*D152,2)</f>
        <v>148.75</v>
      </c>
      <c r="G152" s="96"/>
      <c r="I152" s="53">
        <v>212.5</v>
      </c>
      <c r="J152" s="107">
        <v>0.3</v>
      </c>
    </row>
    <row r="153" spans="1:12" x14ac:dyDescent="0.2">
      <c r="A153" s="47" t="s">
        <v>587</v>
      </c>
      <c r="B153" s="41" t="s">
        <v>588</v>
      </c>
      <c r="C153" s="42" t="s">
        <v>479</v>
      </c>
      <c r="D153" s="55"/>
      <c r="E153" s="52"/>
      <c r="F153" s="95">
        <f>SUM(F154:F156)</f>
        <v>33.119999999999997</v>
      </c>
      <c r="G153" s="74">
        <f>ROUND(F153*$G$3,2)</f>
        <v>41.14</v>
      </c>
      <c r="I153" s="52"/>
      <c r="J153" s="108">
        <v>0</v>
      </c>
      <c r="L153" s="1">
        <v>0</v>
      </c>
    </row>
    <row r="154" spans="1:12" x14ac:dyDescent="0.2">
      <c r="A154" s="56" t="s">
        <v>587</v>
      </c>
      <c r="B154" s="57" t="s">
        <v>588</v>
      </c>
      <c r="C154" s="58" t="s">
        <v>479</v>
      </c>
      <c r="D154" s="59">
        <v>1</v>
      </c>
      <c r="E154" s="53">
        <f t="shared" ref="E154:E156" si="52">ROUND(I154-(I154*J154),2)</f>
        <v>30.94</v>
      </c>
      <c r="F154" s="98">
        <f t="shared" ref="F154:F156" si="53">ROUND(E154*D154,2)</f>
        <v>30.94</v>
      </c>
      <c r="G154" s="96"/>
      <c r="I154" s="53">
        <v>30.94</v>
      </c>
      <c r="J154" s="107">
        <v>0</v>
      </c>
    </row>
    <row r="155" spans="1:12" ht="24" x14ac:dyDescent="0.2">
      <c r="A155" s="56" t="s">
        <v>587</v>
      </c>
      <c r="B155" s="57" t="s">
        <v>589</v>
      </c>
      <c r="C155" s="58" t="s">
        <v>17</v>
      </c>
      <c r="D155" s="59">
        <v>7.0000000000000007E-2</v>
      </c>
      <c r="E155" s="53">
        <f t="shared" si="52"/>
        <v>25.99</v>
      </c>
      <c r="F155" s="98">
        <f t="shared" si="53"/>
        <v>1.82</v>
      </c>
      <c r="G155" s="96"/>
      <c r="I155" s="53">
        <v>25.99</v>
      </c>
      <c r="J155" s="107">
        <v>0</v>
      </c>
    </row>
    <row r="156" spans="1:12" x14ac:dyDescent="0.2">
      <c r="A156" s="56" t="s">
        <v>587</v>
      </c>
      <c r="B156" s="57" t="s">
        <v>474</v>
      </c>
      <c r="C156" s="58" t="s">
        <v>17</v>
      </c>
      <c r="D156" s="59">
        <v>0.02</v>
      </c>
      <c r="E156" s="53">
        <f t="shared" si="52"/>
        <v>18.02</v>
      </c>
      <c r="F156" s="98">
        <f t="shared" si="53"/>
        <v>0.36</v>
      </c>
      <c r="G156" s="96"/>
      <c r="I156" s="53">
        <v>18.02</v>
      </c>
      <c r="J156" s="107">
        <v>0</v>
      </c>
    </row>
    <row r="157" spans="1:12" ht="36" x14ac:dyDescent="0.2">
      <c r="A157" s="47" t="s">
        <v>590</v>
      </c>
      <c r="B157" s="41" t="s">
        <v>643</v>
      </c>
      <c r="C157" s="42" t="s">
        <v>479</v>
      </c>
      <c r="D157" s="55"/>
      <c r="E157" s="52"/>
      <c r="F157" s="95">
        <f>SUM(F158:F162)</f>
        <v>42.480000000000004</v>
      </c>
      <c r="G157" s="74">
        <f>ROUND(F157*$G$3,2)</f>
        <v>52.76</v>
      </c>
      <c r="I157" s="52"/>
      <c r="J157" s="108">
        <v>0.3</v>
      </c>
      <c r="L157" s="1">
        <v>0.3</v>
      </c>
    </row>
    <row r="158" spans="1:12" x14ac:dyDescent="0.2">
      <c r="A158" s="56" t="s">
        <v>590</v>
      </c>
      <c r="B158" s="57" t="s">
        <v>591</v>
      </c>
      <c r="C158" s="58" t="s">
        <v>477</v>
      </c>
      <c r="D158" s="59">
        <v>4.8600000000000003</v>
      </c>
      <c r="E158" s="53">
        <f t="shared" ref="E158:E162" si="54">ROUND(I158-(I158*J158),2)</f>
        <v>0.92</v>
      </c>
      <c r="F158" s="98">
        <f t="shared" ref="F158:F162" si="55">ROUND(E158*D158,2)</f>
        <v>4.47</v>
      </c>
      <c r="G158" s="96"/>
      <c r="I158" s="53">
        <v>1.32</v>
      </c>
      <c r="J158" s="107">
        <v>0.3</v>
      </c>
    </row>
    <row r="159" spans="1:12" ht="24" x14ac:dyDescent="0.2">
      <c r="A159" s="56" t="s">
        <v>590</v>
      </c>
      <c r="B159" s="57" t="s">
        <v>592</v>
      </c>
      <c r="C159" s="58" t="s">
        <v>479</v>
      </c>
      <c r="D159" s="59">
        <v>1.05</v>
      </c>
      <c r="E159" s="53">
        <f t="shared" si="54"/>
        <v>22.82</v>
      </c>
      <c r="F159" s="98">
        <f t="shared" si="55"/>
        <v>23.96</v>
      </c>
      <c r="G159" s="96"/>
      <c r="I159" s="53">
        <v>32.6</v>
      </c>
      <c r="J159" s="107">
        <v>0.3</v>
      </c>
    </row>
    <row r="160" spans="1:12" x14ac:dyDescent="0.2">
      <c r="A160" s="56" t="s">
        <v>590</v>
      </c>
      <c r="B160" s="57" t="s">
        <v>593</v>
      </c>
      <c r="C160" s="58" t="s">
        <v>479</v>
      </c>
      <c r="D160" s="59">
        <v>0.42</v>
      </c>
      <c r="E160" s="53">
        <f t="shared" si="54"/>
        <v>2.91</v>
      </c>
      <c r="F160" s="98">
        <f t="shared" si="55"/>
        <v>1.22</v>
      </c>
      <c r="G160" s="96"/>
      <c r="I160" s="53">
        <v>4.16</v>
      </c>
      <c r="J160" s="107">
        <v>0.3</v>
      </c>
    </row>
    <row r="161" spans="1:12" x14ac:dyDescent="0.2">
      <c r="A161" s="56" t="s">
        <v>590</v>
      </c>
      <c r="B161" s="57" t="s">
        <v>594</v>
      </c>
      <c r="C161" s="58" t="s">
        <v>17</v>
      </c>
      <c r="D161" s="59">
        <v>0.49</v>
      </c>
      <c r="E161" s="53">
        <f t="shared" si="54"/>
        <v>18.71</v>
      </c>
      <c r="F161" s="98">
        <f t="shared" si="55"/>
        <v>9.17</v>
      </c>
      <c r="G161" s="96"/>
      <c r="I161" s="53">
        <v>26.73</v>
      </c>
      <c r="J161" s="107">
        <v>0.3</v>
      </c>
    </row>
    <row r="162" spans="1:12" x14ac:dyDescent="0.2">
      <c r="A162" s="56" t="s">
        <v>590</v>
      </c>
      <c r="B162" s="57" t="s">
        <v>474</v>
      </c>
      <c r="C162" s="58" t="s">
        <v>17</v>
      </c>
      <c r="D162" s="59">
        <v>0.28999999999999998</v>
      </c>
      <c r="E162" s="53">
        <f t="shared" si="54"/>
        <v>12.61</v>
      </c>
      <c r="F162" s="98">
        <f t="shared" si="55"/>
        <v>3.66</v>
      </c>
      <c r="G162" s="96"/>
      <c r="I162" s="53">
        <v>18.02</v>
      </c>
      <c r="J162" s="107">
        <v>0.3</v>
      </c>
    </row>
    <row r="163" spans="1:12" ht="72" x14ac:dyDescent="0.2">
      <c r="A163" s="47" t="s">
        <v>595</v>
      </c>
      <c r="B163" s="55" t="s">
        <v>651</v>
      </c>
      <c r="C163" s="42" t="s">
        <v>494</v>
      </c>
      <c r="D163" s="55"/>
      <c r="E163" s="52"/>
      <c r="F163" s="95" t="e">
        <f>SUM(F164:F165)</f>
        <v>#REF!</v>
      </c>
      <c r="G163" s="74" t="e">
        <f>ROUND(F163*$G$3,2)</f>
        <v>#REF!</v>
      </c>
      <c r="I163" s="52"/>
      <c r="J163" s="108">
        <v>0.15</v>
      </c>
      <c r="L163" s="1">
        <v>0.15</v>
      </c>
    </row>
    <row r="164" spans="1:12" ht="60" x14ac:dyDescent="0.2">
      <c r="A164" s="56" t="s">
        <v>595</v>
      </c>
      <c r="B164" s="57" t="s">
        <v>596</v>
      </c>
      <c r="C164" s="58" t="s">
        <v>494</v>
      </c>
      <c r="D164" s="59">
        <v>1</v>
      </c>
      <c r="E164" s="53">
        <f>ROUND(I164-(I164*J165),2)</f>
        <v>200.44</v>
      </c>
      <c r="F164" s="98">
        <f t="shared" ref="F164:F165" si="56">ROUND(E164*D164,2)</f>
        <v>200.44</v>
      </c>
      <c r="G164" s="96"/>
      <c r="I164" s="53">
        <v>235.81</v>
      </c>
      <c r="J164" s="107">
        <v>0.15</v>
      </c>
    </row>
    <row r="165" spans="1:12" x14ac:dyDescent="0.2">
      <c r="A165" s="56" t="s">
        <v>595</v>
      </c>
      <c r="B165" s="57" t="s">
        <v>497</v>
      </c>
      <c r="C165" s="58" t="s">
        <v>17</v>
      </c>
      <c r="D165" s="59">
        <v>1.5</v>
      </c>
      <c r="E165" s="53" t="e">
        <f>ROUND(I165-(I165*#REF!),2)</f>
        <v>#REF!</v>
      </c>
      <c r="F165" s="98" t="e">
        <f t="shared" si="56"/>
        <v>#REF!</v>
      </c>
      <c r="G165" s="96"/>
      <c r="I165" s="53">
        <v>28.11</v>
      </c>
      <c r="J165" s="107">
        <v>0.15</v>
      </c>
    </row>
    <row r="166" spans="1:12" ht="24" x14ac:dyDescent="0.2">
      <c r="A166" s="47" t="s">
        <v>597</v>
      </c>
      <c r="B166" s="41" t="s">
        <v>598</v>
      </c>
      <c r="C166" s="42" t="s">
        <v>630</v>
      </c>
      <c r="D166" s="55"/>
      <c r="E166" s="52"/>
      <c r="F166" s="95">
        <f>SUM(F167:F168)</f>
        <v>262.51</v>
      </c>
      <c r="G166" s="74">
        <f>ROUND(F166*$G$3,2)</f>
        <v>326.04000000000002</v>
      </c>
      <c r="I166" s="52"/>
      <c r="J166" s="108">
        <v>0.15</v>
      </c>
      <c r="L166" s="1">
        <v>0.15</v>
      </c>
    </row>
    <row r="167" spans="1:12" ht="24" x14ac:dyDescent="0.2">
      <c r="A167" s="56" t="s">
        <v>597</v>
      </c>
      <c r="B167" s="57" t="s">
        <v>598</v>
      </c>
      <c r="C167" s="58" t="s">
        <v>494</v>
      </c>
      <c r="D167" s="59">
        <v>1</v>
      </c>
      <c r="E167" s="53">
        <f t="shared" ref="E167:E168" si="57">ROUND(I167-(I167*J167),2)</f>
        <v>226.67</v>
      </c>
      <c r="F167" s="98">
        <f t="shared" ref="F167:F168" si="58">ROUND(E167*D167,2)</f>
        <v>226.67</v>
      </c>
      <c r="G167" s="96"/>
      <c r="I167" s="53">
        <v>266.67</v>
      </c>
      <c r="J167" s="107">
        <v>0.15</v>
      </c>
    </row>
    <row r="168" spans="1:12" x14ac:dyDescent="0.2">
      <c r="A168" s="56" t="s">
        <v>597</v>
      </c>
      <c r="B168" s="57" t="s">
        <v>497</v>
      </c>
      <c r="C168" s="58" t="s">
        <v>17</v>
      </c>
      <c r="D168" s="59">
        <v>1.5</v>
      </c>
      <c r="E168" s="53">
        <f t="shared" si="57"/>
        <v>23.89</v>
      </c>
      <c r="F168" s="98">
        <f t="shared" si="58"/>
        <v>35.840000000000003</v>
      </c>
      <c r="G168" s="96"/>
      <c r="I168" s="53">
        <v>28.11</v>
      </c>
      <c r="J168" s="107">
        <v>0.15</v>
      </c>
    </row>
    <row r="169" spans="1:12" ht="24" x14ac:dyDescent="0.2">
      <c r="A169" s="47" t="s">
        <v>599</v>
      </c>
      <c r="B169" s="41" t="s">
        <v>600</v>
      </c>
      <c r="C169" s="42" t="s">
        <v>630</v>
      </c>
      <c r="D169" s="55"/>
      <c r="E169" s="52"/>
      <c r="F169" s="95">
        <f>SUM(F170:F171)</f>
        <v>225.85999999999999</v>
      </c>
      <c r="G169" s="74">
        <f>ROUND(F169*$G$3,2)</f>
        <v>280.52</v>
      </c>
      <c r="I169" s="52"/>
      <c r="J169" s="108">
        <v>0.15</v>
      </c>
      <c r="L169" s="1">
        <v>0.15</v>
      </c>
    </row>
    <row r="170" spans="1:12" ht="24" x14ac:dyDescent="0.2">
      <c r="A170" s="56" t="s">
        <v>599</v>
      </c>
      <c r="B170" s="57" t="s">
        <v>600</v>
      </c>
      <c r="C170" s="58" t="s">
        <v>15</v>
      </c>
      <c r="D170" s="59">
        <v>1</v>
      </c>
      <c r="E170" s="53">
        <f t="shared" ref="E170:E171" si="59">ROUND(I170-(I170*J170),2)</f>
        <v>213.91</v>
      </c>
      <c r="F170" s="98">
        <f t="shared" ref="F170:F171" si="60">ROUND(E170*D170,2)</f>
        <v>213.91</v>
      </c>
      <c r="G170" s="96"/>
      <c r="I170" s="53">
        <v>251.66</v>
      </c>
      <c r="J170" s="107">
        <v>0.15</v>
      </c>
    </row>
    <row r="171" spans="1:12" x14ac:dyDescent="0.2">
      <c r="A171" s="56" t="s">
        <v>599</v>
      </c>
      <c r="B171" s="57" t="s">
        <v>497</v>
      </c>
      <c r="C171" s="58" t="s">
        <v>17</v>
      </c>
      <c r="D171" s="59">
        <v>0.5</v>
      </c>
      <c r="E171" s="53">
        <f t="shared" si="59"/>
        <v>23.89</v>
      </c>
      <c r="F171" s="98">
        <f t="shared" si="60"/>
        <v>11.95</v>
      </c>
      <c r="G171" s="96"/>
      <c r="I171" s="53">
        <v>28.11</v>
      </c>
      <c r="J171" s="107">
        <v>0.15</v>
      </c>
    </row>
    <row r="172" spans="1:12" ht="24" x14ac:dyDescent="0.2">
      <c r="A172" s="47" t="s">
        <v>601</v>
      </c>
      <c r="B172" s="41" t="s">
        <v>644</v>
      </c>
      <c r="C172" s="42" t="s">
        <v>630</v>
      </c>
      <c r="D172" s="55"/>
      <c r="E172" s="52"/>
      <c r="F172" s="95">
        <f>SUM(F173)</f>
        <v>0.32</v>
      </c>
      <c r="G172" s="74">
        <f>ROUND(F172*$G$3,2)</f>
        <v>0.4</v>
      </c>
      <c r="I172" s="52"/>
      <c r="J172" s="108">
        <v>0.3</v>
      </c>
      <c r="L172" s="1">
        <v>0.3</v>
      </c>
    </row>
    <row r="173" spans="1:12" x14ac:dyDescent="0.2">
      <c r="A173" s="56" t="s">
        <v>601</v>
      </c>
      <c r="B173" s="57" t="s">
        <v>602</v>
      </c>
      <c r="C173" s="58" t="s">
        <v>479</v>
      </c>
      <c r="D173" s="59">
        <v>0.36</v>
      </c>
      <c r="E173" s="53">
        <f>ROUND(I173-(I173*J173),2)</f>
        <v>0.9</v>
      </c>
      <c r="F173" s="98">
        <f>ROUND(E173*D173,2)</f>
        <v>0.32</v>
      </c>
      <c r="G173" s="96"/>
      <c r="I173" s="53">
        <v>1.29</v>
      </c>
      <c r="J173" s="107">
        <v>0.3</v>
      </c>
    </row>
    <row r="174" spans="1:12" x14ac:dyDescent="0.2">
      <c r="A174" s="47" t="s">
        <v>603</v>
      </c>
      <c r="B174" s="41" t="s">
        <v>645</v>
      </c>
      <c r="C174" s="41" t="s">
        <v>646</v>
      </c>
      <c r="D174" s="55"/>
      <c r="E174" s="52"/>
      <c r="F174" s="95">
        <f>SUM(F175:F176)</f>
        <v>9484.5999999999985</v>
      </c>
      <c r="G174" s="74">
        <f>ROUND(F174*$G$3,2)</f>
        <v>11779.87</v>
      </c>
      <c r="I174" s="52"/>
      <c r="J174" s="108">
        <v>0</v>
      </c>
      <c r="L174" s="1">
        <v>0</v>
      </c>
    </row>
    <row r="175" spans="1:12" x14ac:dyDescent="0.2">
      <c r="A175" s="56" t="s">
        <v>603</v>
      </c>
      <c r="B175" s="57" t="s">
        <v>604</v>
      </c>
      <c r="C175" s="58" t="s">
        <v>17</v>
      </c>
      <c r="D175" s="61">
        <v>160</v>
      </c>
      <c r="E175" s="53">
        <f t="shared" ref="E175:E176" si="61">ROUND(I175-(I175*J175),2)</f>
        <v>46.34</v>
      </c>
      <c r="F175" s="98">
        <f t="shared" ref="F175:F176" si="62">ROUND(E175*D175,2)</f>
        <v>7414.4</v>
      </c>
      <c r="G175" s="96"/>
      <c r="I175" s="53">
        <v>46.34</v>
      </c>
      <c r="J175" s="107">
        <v>0</v>
      </c>
    </row>
    <row r="176" spans="1:12" ht="24" x14ac:dyDescent="0.2">
      <c r="A176" s="56" t="s">
        <v>603</v>
      </c>
      <c r="B176" s="57" t="s">
        <v>605</v>
      </c>
      <c r="C176" s="58" t="s">
        <v>17</v>
      </c>
      <c r="D176" s="59">
        <v>20</v>
      </c>
      <c r="E176" s="53">
        <f t="shared" si="61"/>
        <v>103.51</v>
      </c>
      <c r="F176" s="98">
        <f t="shared" si="62"/>
        <v>2070.1999999999998</v>
      </c>
      <c r="G176" s="96"/>
      <c r="I176" s="53">
        <v>103.51</v>
      </c>
      <c r="J176" s="107">
        <v>0</v>
      </c>
    </row>
    <row r="177" spans="1:12" ht="24" x14ac:dyDescent="0.2">
      <c r="A177" s="47" t="s">
        <v>606</v>
      </c>
      <c r="B177" s="41" t="s">
        <v>647</v>
      </c>
      <c r="C177" s="42" t="s">
        <v>479</v>
      </c>
      <c r="D177" s="55"/>
      <c r="E177" s="52"/>
      <c r="F177" s="95">
        <f>SUM(F178:F180)</f>
        <v>51.03</v>
      </c>
      <c r="G177" s="74">
        <f>ROUND(F177*$G$3,2)</f>
        <v>63.38</v>
      </c>
      <c r="I177" s="52"/>
      <c r="J177" s="108">
        <v>0.03</v>
      </c>
      <c r="L177" s="1">
        <v>0.03</v>
      </c>
    </row>
    <row r="178" spans="1:12" ht="36" x14ac:dyDescent="0.2">
      <c r="A178" s="56" t="s">
        <v>606</v>
      </c>
      <c r="B178" s="57" t="s">
        <v>654</v>
      </c>
      <c r="C178" s="58" t="s">
        <v>520</v>
      </c>
      <c r="D178" s="59">
        <v>0.21</v>
      </c>
      <c r="E178" s="53">
        <f t="shared" ref="E178:E180" si="63">ROUND(I178-(I178*J178),2)</f>
        <v>201.95</v>
      </c>
      <c r="F178" s="98">
        <f t="shared" ref="F178:F180" si="64">ROUND(E178*D178,2)</f>
        <v>42.41</v>
      </c>
      <c r="G178" s="96"/>
      <c r="I178" s="53">
        <v>208.2</v>
      </c>
      <c r="J178" s="107">
        <v>0.03</v>
      </c>
    </row>
    <row r="179" spans="1:12" x14ac:dyDescent="0.2">
      <c r="A179" s="56" t="s">
        <v>606</v>
      </c>
      <c r="B179" s="57" t="s">
        <v>474</v>
      </c>
      <c r="C179" s="58" t="s">
        <v>17</v>
      </c>
      <c r="D179" s="59">
        <v>0.13</v>
      </c>
      <c r="E179" s="53">
        <f t="shared" si="63"/>
        <v>17.48</v>
      </c>
      <c r="F179" s="98">
        <f t="shared" si="64"/>
        <v>2.27</v>
      </c>
      <c r="G179" s="96"/>
      <c r="I179" s="53">
        <v>18.02</v>
      </c>
      <c r="J179" s="107">
        <v>0.03</v>
      </c>
    </row>
    <row r="180" spans="1:12" x14ac:dyDescent="0.2">
      <c r="A180" s="56" t="s">
        <v>606</v>
      </c>
      <c r="B180" s="57" t="s">
        <v>521</v>
      </c>
      <c r="C180" s="58" t="s">
        <v>17</v>
      </c>
      <c r="D180" s="59">
        <v>0.25</v>
      </c>
      <c r="E180" s="53">
        <f t="shared" si="63"/>
        <v>25.39</v>
      </c>
      <c r="F180" s="98">
        <f t="shared" si="64"/>
        <v>6.35</v>
      </c>
      <c r="G180" s="96"/>
      <c r="I180" s="53">
        <v>26.18</v>
      </c>
      <c r="J180" s="107">
        <v>0.03</v>
      </c>
    </row>
    <row r="181" spans="1:12" x14ac:dyDescent="0.2">
      <c r="A181" s="47" t="s">
        <v>607</v>
      </c>
      <c r="B181" s="41" t="s">
        <v>608</v>
      </c>
      <c r="C181" s="42" t="s">
        <v>479</v>
      </c>
      <c r="D181" s="55"/>
      <c r="E181" s="52"/>
      <c r="F181" s="95">
        <f>SUM(F182)</f>
        <v>546.54999999999995</v>
      </c>
      <c r="G181" s="74">
        <f>ROUND(F181*$G$3,2)</f>
        <v>678.82</v>
      </c>
      <c r="I181" s="52"/>
      <c r="J181" s="108">
        <v>0.15</v>
      </c>
      <c r="L181" s="1">
        <v>0.15</v>
      </c>
    </row>
    <row r="182" spans="1:12" x14ac:dyDescent="0.2">
      <c r="A182" s="56" t="s">
        <v>607</v>
      </c>
      <c r="B182" s="57" t="s">
        <v>608</v>
      </c>
      <c r="C182" s="58" t="s">
        <v>479</v>
      </c>
      <c r="D182" s="59">
        <v>1</v>
      </c>
      <c r="E182" s="53">
        <f>ROUND(I182-(I182*J182),2)</f>
        <v>546.54999999999995</v>
      </c>
      <c r="F182" s="98">
        <f>ROUND(E182*D182,2)</f>
        <v>546.54999999999995</v>
      </c>
      <c r="G182" s="96"/>
      <c r="I182" s="53">
        <v>643</v>
      </c>
      <c r="J182" s="107">
        <v>0.15</v>
      </c>
    </row>
    <row r="183" spans="1:12" ht="48" x14ac:dyDescent="0.2">
      <c r="A183" s="47" t="s">
        <v>609</v>
      </c>
      <c r="B183" s="41" t="s">
        <v>648</v>
      </c>
      <c r="C183" s="42" t="s">
        <v>479</v>
      </c>
      <c r="D183" s="55"/>
      <c r="E183" s="52"/>
      <c r="F183" s="95">
        <f>SUM(F184:F187)</f>
        <v>136.03</v>
      </c>
      <c r="G183" s="74">
        <f>ROUND(F183*$G$3,2)</f>
        <v>168.95</v>
      </c>
      <c r="I183" s="52"/>
      <c r="J183" s="108">
        <v>0.08</v>
      </c>
      <c r="L183" s="1">
        <v>0.08</v>
      </c>
    </row>
    <row r="184" spans="1:12" ht="48" x14ac:dyDescent="0.2">
      <c r="A184" s="56" t="s">
        <v>609</v>
      </c>
      <c r="B184" s="57" t="s">
        <v>610</v>
      </c>
      <c r="C184" s="58" t="s">
        <v>479</v>
      </c>
      <c r="D184" s="59">
        <v>1</v>
      </c>
      <c r="E184" s="53">
        <f t="shared" ref="E184:E187" si="65">ROUND(I184-(I184*J184),2)</f>
        <v>124.2</v>
      </c>
      <c r="F184" s="98">
        <f t="shared" ref="F184:F187" si="66">ROUND(E184*D184,2)</f>
        <v>124.2</v>
      </c>
      <c r="G184" s="96"/>
      <c r="I184" s="53">
        <v>135</v>
      </c>
      <c r="J184" s="107">
        <v>0.08</v>
      </c>
    </row>
    <row r="185" spans="1:12" ht="36" x14ac:dyDescent="0.2">
      <c r="A185" s="56" t="s">
        <v>609</v>
      </c>
      <c r="B185" s="57" t="s">
        <v>611</v>
      </c>
      <c r="C185" s="58" t="s">
        <v>477</v>
      </c>
      <c r="D185" s="59">
        <v>0.14000000000000001</v>
      </c>
      <c r="E185" s="53">
        <f t="shared" si="65"/>
        <v>36.270000000000003</v>
      </c>
      <c r="F185" s="98">
        <f t="shared" si="66"/>
        <v>5.08</v>
      </c>
      <c r="G185" s="96"/>
      <c r="I185" s="53">
        <v>39.42</v>
      </c>
      <c r="J185" s="107">
        <v>0.08</v>
      </c>
    </row>
    <row r="186" spans="1:12" x14ac:dyDescent="0.2">
      <c r="A186" s="56" t="s">
        <v>609</v>
      </c>
      <c r="B186" s="57" t="s">
        <v>488</v>
      </c>
      <c r="C186" s="58" t="s">
        <v>17</v>
      </c>
      <c r="D186" s="59">
        <v>0.17</v>
      </c>
      <c r="E186" s="53">
        <f t="shared" si="65"/>
        <v>23.13</v>
      </c>
      <c r="F186" s="98">
        <f t="shared" si="66"/>
        <v>3.93</v>
      </c>
      <c r="G186" s="96"/>
      <c r="I186" s="53">
        <v>25.14</v>
      </c>
      <c r="J186" s="107">
        <v>0.08</v>
      </c>
    </row>
    <row r="187" spans="1:12" x14ac:dyDescent="0.2">
      <c r="A187" s="56" t="s">
        <v>609</v>
      </c>
      <c r="B187" s="57" t="s">
        <v>474</v>
      </c>
      <c r="C187" s="58" t="s">
        <v>17</v>
      </c>
      <c r="D187" s="59">
        <v>0.17</v>
      </c>
      <c r="E187" s="53">
        <f t="shared" si="65"/>
        <v>16.579999999999998</v>
      </c>
      <c r="F187" s="98">
        <f t="shared" si="66"/>
        <v>2.82</v>
      </c>
      <c r="G187" s="96"/>
      <c r="I187" s="53">
        <v>18.02</v>
      </c>
      <c r="J187" s="107">
        <v>0.08</v>
      </c>
    </row>
    <row r="188" spans="1:12" x14ac:dyDescent="0.2">
      <c r="A188" s="47" t="s">
        <v>612</v>
      </c>
      <c r="B188" s="41" t="s">
        <v>649</v>
      </c>
      <c r="C188" s="42" t="s">
        <v>17</v>
      </c>
      <c r="D188" s="55"/>
      <c r="E188" s="52"/>
      <c r="F188" s="95">
        <f>SUM(F189:F196)</f>
        <v>207.66000000000003</v>
      </c>
      <c r="G188" s="74">
        <f>ROUND(F188*$G$3,2)</f>
        <v>257.91000000000003</v>
      </c>
      <c r="I188" s="52"/>
      <c r="J188" s="108">
        <v>0</v>
      </c>
      <c r="L188" s="1">
        <v>0</v>
      </c>
    </row>
    <row r="189" spans="1:12" x14ac:dyDescent="0.2">
      <c r="A189" s="56" t="s">
        <v>612</v>
      </c>
      <c r="B189" s="57" t="s">
        <v>488</v>
      </c>
      <c r="C189" s="58" t="s">
        <v>17</v>
      </c>
      <c r="D189" s="59">
        <v>1</v>
      </c>
      <c r="E189" s="53">
        <f t="shared" ref="E189:E196" si="67">ROUND(I189-(I189*J189),2)</f>
        <v>25.14</v>
      </c>
      <c r="F189" s="98">
        <f t="shared" ref="F189:F196" si="68">ROUND(E189*D189,2)</f>
        <v>25.14</v>
      </c>
      <c r="G189" s="96"/>
      <c r="I189" s="53">
        <v>25.14</v>
      </c>
      <c r="J189" s="107">
        <v>0</v>
      </c>
    </row>
    <row r="190" spans="1:12" x14ac:dyDescent="0.2">
      <c r="A190" s="56" t="s">
        <v>612</v>
      </c>
      <c r="B190" s="57" t="s">
        <v>18</v>
      </c>
      <c r="C190" s="58" t="s">
        <v>17</v>
      </c>
      <c r="D190" s="59">
        <v>1</v>
      </c>
      <c r="E190" s="53">
        <f t="shared" si="67"/>
        <v>25.42</v>
      </c>
      <c r="F190" s="98">
        <f t="shared" si="68"/>
        <v>25.42</v>
      </c>
      <c r="G190" s="96"/>
      <c r="I190" s="53">
        <v>25.42</v>
      </c>
      <c r="J190" s="107">
        <v>0</v>
      </c>
    </row>
    <row r="191" spans="1:12" x14ac:dyDescent="0.2">
      <c r="A191" s="56" t="s">
        <v>612</v>
      </c>
      <c r="B191" s="57" t="s">
        <v>497</v>
      </c>
      <c r="C191" s="58" t="s">
        <v>17</v>
      </c>
      <c r="D191" s="59">
        <v>1</v>
      </c>
      <c r="E191" s="53">
        <f t="shared" si="67"/>
        <v>28.11</v>
      </c>
      <c r="F191" s="98">
        <f t="shared" si="68"/>
        <v>28.11</v>
      </c>
      <c r="G191" s="96"/>
      <c r="I191" s="53">
        <v>28.11</v>
      </c>
      <c r="J191" s="107">
        <v>0</v>
      </c>
    </row>
    <row r="192" spans="1:12" x14ac:dyDescent="0.2">
      <c r="A192" s="56" t="s">
        <v>612</v>
      </c>
      <c r="B192" s="57" t="s">
        <v>501</v>
      </c>
      <c r="C192" s="58" t="s">
        <v>17</v>
      </c>
      <c r="D192" s="59">
        <v>1</v>
      </c>
      <c r="E192" s="53">
        <f t="shared" si="67"/>
        <v>25.57</v>
      </c>
      <c r="F192" s="98">
        <f t="shared" si="68"/>
        <v>25.57</v>
      </c>
      <c r="G192" s="96"/>
      <c r="I192" s="53">
        <v>25.57</v>
      </c>
      <c r="J192" s="107">
        <v>0</v>
      </c>
    </row>
    <row r="193" spans="1:12" x14ac:dyDescent="0.2">
      <c r="A193" s="56" t="s">
        <v>612</v>
      </c>
      <c r="B193" s="57" t="s">
        <v>521</v>
      </c>
      <c r="C193" s="58" t="s">
        <v>17</v>
      </c>
      <c r="D193" s="59">
        <v>1</v>
      </c>
      <c r="E193" s="53">
        <f t="shared" si="67"/>
        <v>26.18</v>
      </c>
      <c r="F193" s="98">
        <f t="shared" si="68"/>
        <v>26.18</v>
      </c>
      <c r="G193" s="96"/>
      <c r="I193" s="53">
        <v>26.18</v>
      </c>
      <c r="J193" s="107">
        <v>0</v>
      </c>
    </row>
    <row r="194" spans="1:12" x14ac:dyDescent="0.2">
      <c r="A194" s="56" t="s">
        <v>612</v>
      </c>
      <c r="B194" s="57" t="s">
        <v>594</v>
      </c>
      <c r="C194" s="58" t="s">
        <v>17</v>
      </c>
      <c r="D194" s="59">
        <v>1</v>
      </c>
      <c r="E194" s="53">
        <f t="shared" si="67"/>
        <v>26.73</v>
      </c>
      <c r="F194" s="98">
        <f t="shared" si="68"/>
        <v>26.73</v>
      </c>
      <c r="G194" s="96"/>
      <c r="I194" s="53">
        <v>26.73</v>
      </c>
      <c r="J194" s="107">
        <v>0</v>
      </c>
    </row>
    <row r="195" spans="1:12" ht="24" x14ac:dyDescent="0.2">
      <c r="A195" s="56" t="s">
        <v>612</v>
      </c>
      <c r="B195" s="57" t="s">
        <v>589</v>
      </c>
      <c r="C195" s="58" t="s">
        <v>17</v>
      </c>
      <c r="D195" s="59">
        <v>1</v>
      </c>
      <c r="E195" s="53">
        <f t="shared" si="67"/>
        <v>25.99</v>
      </c>
      <c r="F195" s="98">
        <f t="shared" si="68"/>
        <v>25.99</v>
      </c>
      <c r="G195" s="96"/>
      <c r="I195" s="53">
        <v>25.99</v>
      </c>
      <c r="J195" s="107">
        <v>0</v>
      </c>
    </row>
    <row r="196" spans="1:12" ht="24" x14ac:dyDescent="0.2">
      <c r="A196" s="56" t="s">
        <v>612</v>
      </c>
      <c r="B196" s="57" t="s">
        <v>613</v>
      </c>
      <c r="C196" s="58" t="s">
        <v>17</v>
      </c>
      <c r="D196" s="59">
        <v>1</v>
      </c>
      <c r="E196" s="53">
        <f t="shared" si="67"/>
        <v>24.52</v>
      </c>
      <c r="F196" s="98">
        <f t="shared" si="68"/>
        <v>24.52</v>
      </c>
      <c r="G196" s="96"/>
      <c r="I196" s="53">
        <v>24.52</v>
      </c>
      <c r="J196" s="107">
        <v>0</v>
      </c>
    </row>
    <row r="197" spans="1:12" x14ac:dyDescent="0.2">
      <c r="A197" s="47" t="s">
        <v>614</v>
      </c>
      <c r="B197" s="41" t="s">
        <v>650</v>
      </c>
      <c r="C197" s="42" t="s">
        <v>17</v>
      </c>
      <c r="D197" s="55"/>
      <c r="E197" s="52"/>
      <c r="F197" s="95">
        <f>SUM(F198:F200)</f>
        <v>57.93</v>
      </c>
      <c r="G197" s="74">
        <f>ROUND(F197*$G$3,2)</f>
        <v>71.95</v>
      </c>
      <c r="I197" s="52"/>
      <c r="J197" s="108">
        <v>0</v>
      </c>
      <c r="L197" s="1">
        <v>0</v>
      </c>
    </row>
    <row r="198" spans="1:12" x14ac:dyDescent="0.2">
      <c r="A198" s="56" t="s">
        <v>614</v>
      </c>
      <c r="B198" s="57" t="s">
        <v>474</v>
      </c>
      <c r="C198" s="58" t="s">
        <v>17</v>
      </c>
      <c r="D198" s="59">
        <v>1</v>
      </c>
      <c r="E198" s="53">
        <f t="shared" ref="E198:E200" si="69">ROUND(I198-(I198*J198),2)</f>
        <v>18.02</v>
      </c>
      <c r="F198" s="98">
        <f t="shared" ref="F198:F200" si="70">ROUND(E198*D198,2)</f>
        <v>18.02</v>
      </c>
      <c r="G198" s="96"/>
      <c r="I198" s="53">
        <v>18.02</v>
      </c>
      <c r="J198" s="107">
        <v>0</v>
      </c>
    </row>
    <row r="199" spans="1:12" x14ac:dyDescent="0.2">
      <c r="A199" s="56" t="s">
        <v>614</v>
      </c>
      <c r="B199" s="57" t="s">
        <v>16</v>
      </c>
      <c r="C199" s="58" t="s">
        <v>17</v>
      </c>
      <c r="D199" s="59">
        <v>1</v>
      </c>
      <c r="E199" s="53">
        <f t="shared" si="69"/>
        <v>20.37</v>
      </c>
      <c r="F199" s="98">
        <f t="shared" si="70"/>
        <v>20.37</v>
      </c>
      <c r="G199" s="96"/>
      <c r="I199" s="53">
        <v>20.37</v>
      </c>
      <c r="J199" s="107">
        <v>0</v>
      </c>
    </row>
    <row r="200" spans="1:12" ht="24" x14ac:dyDescent="0.2">
      <c r="A200" s="62" t="s">
        <v>614</v>
      </c>
      <c r="B200" s="63" t="s">
        <v>615</v>
      </c>
      <c r="C200" s="64" t="s">
        <v>17</v>
      </c>
      <c r="D200" s="65">
        <v>1</v>
      </c>
      <c r="E200" s="54">
        <f t="shared" si="69"/>
        <v>19.54</v>
      </c>
      <c r="F200" s="102">
        <f t="shared" si="70"/>
        <v>19.54</v>
      </c>
      <c r="G200" s="103"/>
      <c r="I200" s="54">
        <v>19.54</v>
      </c>
      <c r="J200" s="109">
        <v>0</v>
      </c>
    </row>
  </sheetData>
  <autoFilter ref="A4:H200" xr:uid="{EC34889C-BFF8-49E8-A195-5390608FD44E}"/>
  <mergeCells count="4">
    <mergeCell ref="A1:G1"/>
    <mergeCell ref="B2:G2"/>
    <mergeCell ref="B3:E3"/>
    <mergeCell ref="J1:J3"/>
  </mergeCells>
  <pageMargins left="0.511811024" right="0.511811024" top="0.78740157499999996" bottom="0.78740157499999996" header="0.31496062000000002" footer="0.31496062000000002"/>
  <pageSetup paperSize="9" scale="62" orientation="portrait" r:id="rId1"/>
  <colBreaks count="1" manualBreakCount="1">
    <brk id="7"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6E9210-6F75-47C4-8B73-DBBC1A631463}">
  <dimension ref="A1:J89"/>
  <sheetViews>
    <sheetView tabSelected="1" view="pageBreakPreview" topLeftCell="B1" zoomScale="60" zoomScaleNormal="100" workbookViewId="0">
      <pane ySplit="4" topLeftCell="A5" activePane="bottomLeft" state="frozen"/>
      <selection activeCell="I6" sqref="I6"/>
      <selection pane="bottomLeft" activeCell="I6" sqref="I6"/>
    </sheetView>
  </sheetViews>
  <sheetFormatPr defaultColWidth="30.140625" defaultRowHeight="12" x14ac:dyDescent="0.2"/>
  <cols>
    <col min="1" max="1" width="15" style="1" bestFit="1" customWidth="1"/>
    <col min="2" max="2" width="30.140625" style="1"/>
    <col min="3" max="3" width="7.5703125" style="1" bestFit="1" customWidth="1"/>
    <col min="4" max="4" width="11.28515625" style="94" bestFit="1" customWidth="1"/>
    <col min="5" max="5" width="20.140625" style="1" bestFit="1" customWidth="1"/>
    <col min="6" max="6" width="21.140625" style="1" bestFit="1" customWidth="1"/>
    <col min="7" max="7" width="22.140625" style="1" bestFit="1" customWidth="1"/>
    <col min="8" max="8" width="30.140625" style="1"/>
    <col min="9" max="9" width="20.140625" style="1" bestFit="1" customWidth="1"/>
    <col min="10" max="10" width="9.140625" style="1" customWidth="1"/>
    <col min="11" max="16384" width="30.140625" style="1"/>
  </cols>
  <sheetData>
    <row r="1" spans="1:10" s="2" customFormat="1" ht="18.75" customHeight="1" x14ac:dyDescent="0.25">
      <c r="A1" s="119" t="s">
        <v>741</v>
      </c>
      <c r="B1" s="119"/>
      <c r="C1" s="119"/>
      <c r="D1" s="119"/>
      <c r="E1" s="119"/>
      <c r="F1" s="119"/>
      <c r="G1" s="119"/>
    </row>
    <row r="2" spans="1:10" s="2" customFormat="1" ht="30" customHeight="1" x14ac:dyDescent="0.25">
      <c r="A2" s="5" t="s">
        <v>10</v>
      </c>
      <c r="B2" s="120" t="s">
        <v>11</v>
      </c>
      <c r="C2" s="120"/>
      <c r="D2" s="120"/>
      <c r="E2" s="120"/>
      <c r="F2" s="120"/>
      <c r="G2" s="120"/>
    </row>
    <row r="3" spans="1:10" s="2" customFormat="1" ht="16.5" customHeight="1" x14ac:dyDescent="0.25">
      <c r="A3" s="30" t="s">
        <v>0</v>
      </c>
      <c r="B3" s="119" t="s">
        <v>471</v>
      </c>
      <c r="C3" s="119"/>
      <c r="D3" s="119"/>
      <c r="E3" s="119"/>
      <c r="F3" s="68" t="s">
        <v>1</v>
      </c>
      <c r="G3" s="44">
        <v>1.242</v>
      </c>
    </row>
    <row r="4" spans="1:10" x14ac:dyDescent="0.2">
      <c r="A4" s="7" t="s">
        <v>2</v>
      </c>
      <c r="B4" s="7" t="s">
        <v>3</v>
      </c>
      <c r="C4" s="7" t="s">
        <v>4</v>
      </c>
      <c r="D4" s="8" t="s">
        <v>5</v>
      </c>
      <c r="E4" s="9" t="s">
        <v>6</v>
      </c>
      <c r="F4" s="10" t="s">
        <v>7</v>
      </c>
      <c r="G4" s="67" t="s">
        <v>8</v>
      </c>
      <c r="I4" s="9" t="s">
        <v>6</v>
      </c>
    </row>
    <row r="5" spans="1:10" ht="48" x14ac:dyDescent="0.2">
      <c r="A5" s="69" t="s">
        <v>656</v>
      </c>
      <c r="B5" s="70" t="s">
        <v>728</v>
      </c>
      <c r="C5" s="71" t="s">
        <v>14</v>
      </c>
      <c r="D5" s="113"/>
      <c r="E5" s="72"/>
      <c r="F5" s="74">
        <f>SUM(F6:F12)</f>
        <v>186.32999999999998</v>
      </c>
      <c r="G5" s="74">
        <f>ROUND(F5*$G$3,2)</f>
        <v>231.42</v>
      </c>
      <c r="I5" s="72"/>
      <c r="J5" s="118">
        <v>0.20250000000000001</v>
      </c>
    </row>
    <row r="6" spans="1:10" ht="36" x14ac:dyDescent="0.2">
      <c r="A6" s="46" t="s">
        <v>656</v>
      </c>
      <c r="B6" s="36" t="s">
        <v>657</v>
      </c>
      <c r="C6" s="37" t="s">
        <v>14</v>
      </c>
      <c r="D6" s="59">
        <v>1</v>
      </c>
      <c r="E6" s="58">
        <f>ROUND(I6-(I6*$J$5),2)</f>
        <v>24.73</v>
      </c>
      <c r="F6" s="17">
        <f>ROUND(E6*D6,2)</f>
        <v>24.73</v>
      </c>
      <c r="G6" s="75"/>
      <c r="I6" s="35" t="s">
        <v>658</v>
      </c>
    </row>
    <row r="7" spans="1:10" ht="24" x14ac:dyDescent="0.2">
      <c r="A7" s="46" t="s">
        <v>656</v>
      </c>
      <c r="B7" s="36" t="s">
        <v>659</v>
      </c>
      <c r="C7" s="37" t="s">
        <v>14</v>
      </c>
      <c r="D7" s="59">
        <v>1</v>
      </c>
      <c r="E7" s="58">
        <f t="shared" ref="E7:E12" si="0">ROUND(I7-(I7*$J$5),2)</f>
        <v>141.78</v>
      </c>
      <c r="F7" s="17">
        <f t="shared" ref="F7:F12" si="1">ROUND(E7*D7,2)</f>
        <v>141.78</v>
      </c>
      <c r="G7" s="75"/>
      <c r="I7" s="35" t="s">
        <v>660</v>
      </c>
    </row>
    <row r="8" spans="1:10" ht="24" x14ac:dyDescent="0.2">
      <c r="A8" s="46" t="s">
        <v>656</v>
      </c>
      <c r="B8" s="36" t="s">
        <v>661</v>
      </c>
      <c r="C8" s="37" t="s">
        <v>662</v>
      </c>
      <c r="D8" s="114">
        <v>1.6999999999999999E-3</v>
      </c>
      <c r="E8" s="58">
        <f t="shared" si="0"/>
        <v>64.239999999999995</v>
      </c>
      <c r="F8" s="17">
        <f t="shared" si="1"/>
        <v>0.11</v>
      </c>
      <c r="G8" s="75"/>
      <c r="I8" s="35" t="s">
        <v>663</v>
      </c>
    </row>
    <row r="9" spans="1:10" ht="24" x14ac:dyDescent="0.2">
      <c r="A9" s="46" t="s">
        <v>656</v>
      </c>
      <c r="B9" s="36" t="s">
        <v>664</v>
      </c>
      <c r="C9" s="37" t="s">
        <v>477</v>
      </c>
      <c r="D9" s="59">
        <v>0.02</v>
      </c>
      <c r="E9" s="58">
        <f t="shared" si="0"/>
        <v>0.45</v>
      </c>
      <c r="F9" s="17">
        <f t="shared" si="1"/>
        <v>0.01</v>
      </c>
      <c r="G9" s="75"/>
      <c r="I9" s="35" t="s">
        <v>665</v>
      </c>
    </row>
    <row r="10" spans="1:10" ht="24" x14ac:dyDescent="0.2">
      <c r="A10" s="46" t="s">
        <v>656</v>
      </c>
      <c r="B10" s="36" t="s">
        <v>666</v>
      </c>
      <c r="C10" s="37" t="s">
        <v>487</v>
      </c>
      <c r="D10" s="59">
        <v>0.02</v>
      </c>
      <c r="E10" s="58">
        <f t="shared" si="0"/>
        <v>48.85</v>
      </c>
      <c r="F10" s="17">
        <f t="shared" si="1"/>
        <v>0.98</v>
      </c>
      <c r="G10" s="75"/>
      <c r="I10" s="35" t="s">
        <v>667</v>
      </c>
    </row>
    <row r="11" spans="1:10" ht="24" x14ac:dyDescent="0.2">
      <c r="A11" s="46" t="s">
        <v>656</v>
      </c>
      <c r="B11" s="36" t="s">
        <v>488</v>
      </c>
      <c r="C11" s="37" t="s">
        <v>17</v>
      </c>
      <c r="D11" s="59">
        <v>0.36</v>
      </c>
      <c r="E11" s="58">
        <f t="shared" si="0"/>
        <v>20.05</v>
      </c>
      <c r="F11" s="17">
        <f t="shared" si="1"/>
        <v>7.22</v>
      </c>
      <c r="G11" s="75"/>
      <c r="I11" s="35" t="s">
        <v>668</v>
      </c>
    </row>
    <row r="12" spans="1:10" ht="24" x14ac:dyDescent="0.2">
      <c r="A12" s="46" t="s">
        <v>656</v>
      </c>
      <c r="B12" s="36" t="s">
        <v>474</v>
      </c>
      <c r="C12" s="37" t="s">
        <v>17</v>
      </c>
      <c r="D12" s="59">
        <v>0.8</v>
      </c>
      <c r="E12" s="58">
        <f t="shared" si="0"/>
        <v>14.37</v>
      </c>
      <c r="F12" s="17">
        <f t="shared" si="1"/>
        <v>11.5</v>
      </c>
      <c r="G12" s="75"/>
      <c r="I12" s="35" t="s">
        <v>669</v>
      </c>
    </row>
    <row r="13" spans="1:10" ht="24" x14ac:dyDescent="0.2">
      <c r="A13" s="73" t="s">
        <v>670</v>
      </c>
      <c r="B13" s="34" t="s">
        <v>729</v>
      </c>
      <c r="C13" s="33" t="s">
        <v>14</v>
      </c>
      <c r="D13" s="115"/>
      <c r="E13" s="32"/>
      <c r="F13" s="74">
        <f>SUM(F14:F17)</f>
        <v>216.63</v>
      </c>
      <c r="G13" s="74">
        <f t="shared" ref="G13:G66" si="2">ROUND(F13*$G$3,2)</f>
        <v>269.05</v>
      </c>
      <c r="I13" s="32"/>
    </row>
    <row r="14" spans="1:10" ht="24" x14ac:dyDescent="0.2">
      <c r="A14" s="46" t="s">
        <v>670</v>
      </c>
      <c r="B14" s="36" t="s">
        <v>671</v>
      </c>
      <c r="C14" s="37" t="s">
        <v>14</v>
      </c>
      <c r="D14" s="59">
        <v>1</v>
      </c>
      <c r="E14" s="58">
        <f t="shared" ref="E14:E17" si="3">ROUND(I14-(I14*$J$5),2)</f>
        <v>191.03</v>
      </c>
      <c r="F14" s="17">
        <f t="shared" ref="F14:F17" si="4">ROUND(E14*D14,2)</f>
        <v>191.03</v>
      </c>
      <c r="G14" s="75"/>
      <c r="I14" s="35" t="s">
        <v>672</v>
      </c>
    </row>
    <row r="15" spans="1:10" ht="24" x14ac:dyDescent="0.2">
      <c r="A15" s="46" t="s">
        <v>670</v>
      </c>
      <c r="B15" s="36" t="s">
        <v>570</v>
      </c>
      <c r="C15" s="37" t="s">
        <v>487</v>
      </c>
      <c r="D15" s="59">
        <v>0.01</v>
      </c>
      <c r="E15" s="58">
        <f t="shared" si="3"/>
        <v>495.18</v>
      </c>
      <c r="F15" s="17">
        <f t="shared" si="4"/>
        <v>4.95</v>
      </c>
      <c r="G15" s="75"/>
      <c r="I15" s="35" t="s">
        <v>673</v>
      </c>
    </row>
    <row r="16" spans="1:10" ht="24" x14ac:dyDescent="0.2">
      <c r="A16" s="46" t="s">
        <v>670</v>
      </c>
      <c r="B16" s="36" t="s">
        <v>488</v>
      </c>
      <c r="C16" s="37" t="s">
        <v>17</v>
      </c>
      <c r="D16" s="59">
        <v>0.6</v>
      </c>
      <c r="E16" s="58">
        <f t="shared" si="3"/>
        <v>20.05</v>
      </c>
      <c r="F16" s="17">
        <f t="shared" si="4"/>
        <v>12.03</v>
      </c>
      <c r="G16" s="75"/>
      <c r="I16" s="35" t="s">
        <v>668</v>
      </c>
    </row>
    <row r="17" spans="1:9" ht="24" x14ac:dyDescent="0.2">
      <c r="A17" s="46" t="s">
        <v>670</v>
      </c>
      <c r="B17" s="36" t="s">
        <v>474</v>
      </c>
      <c r="C17" s="37" t="s">
        <v>17</v>
      </c>
      <c r="D17" s="59">
        <v>0.6</v>
      </c>
      <c r="E17" s="58">
        <f t="shared" si="3"/>
        <v>14.37</v>
      </c>
      <c r="F17" s="17">
        <f t="shared" si="4"/>
        <v>8.6199999999999992</v>
      </c>
      <c r="G17" s="75"/>
      <c r="I17" s="35" t="s">
        <v>669</v>
      </c>
    </row>
    <row r="18" spans="1:9" ht="84" x14ac:dyDescent="0.2">
      <c r="A18" s="73" t="s">
        <v>674</v>
      </c>
      <c r="B18" s="34" t="s">
        <v>730</v>
      </c>
      <c r="C18" s="33" t="s">
        <v>630</v>
      </c>
      <c r="D18" s="115"/>
      <c r="E18" s="32"/>
      <c r="F18" s="74">
        <f>SUM(F19:F22)</f>
        <v>186.5</v>
      </c>
      <c r="G18" s="74">
        <f t="shared" si="2"/>
        <v>231.63</v>
      </c>
      <c r="I18" s="32"/>
    </row>
    <row r="19" spans="1:9" ht="36" x14ac:dyDescent="0.2">
      <c r="A19" s="46" t="s">
        <v>674</v>
      </c>
      <c r="B19" s="36" t="s">
        <v>675</v>
      </c>
      <c r="C19" s="37" t="s">
        <v>15</v>
      </c>
      <c r="D19" s="59">
        <v>1</v>
      </c>
      <c r="E19" s="58">
        <f t="shared" ref="E19:E22" si="5">ROUND(I19-(I19*$J$5),2)</f>
        <v>36.07</v>
      </c>
      <c r="F19" s="17">
        <f t="shared" ref="F19:F22" si="6">ROUND(E19*D19,2)</f>
        <v>36.07</v>
      </c>
      <c r="G19" s="75"/>
      <c r="I19" s="35" t="s">
        <v>676</v>
      </c>
    </row>
    <row r="20" spans="1:9" ht="60" x14ac:dyDescent="0.2">
      <c r="A20" s="46" t="s">
        <v>674</v>
      </c>
      <c r="B20" s="36" t="s">
        <v>677</v>
      </c>
      <c r="C20" s="37" t="s">
        <v>15</v>
      </c>
      <c r="D20" s="59">
        <v>1</v>
      </c>
      <c r="E20" s="58">
        <f t="shared" si="5"/>
        <v>136.65</v>
      </c>
      <c r="F20" s="17">
        <f t="shared" si="6"/>
        <v>136.65</v>
      </c>
      <c r="G20" s="75"/>
      <c r="I20" s="35" t="s">
        <v>678</v>
      </c>
    </row>
    <row r="21" spans="1:9" ht="36" x14ac:dyDescent="0.2">
      <c r="A21" s="46" t="s">
        <v>674</v>
      </c>
      <c r="B21" s="36" t="s">
        <v>615</v>
      </c>
      <c r="C21" s="37" t="s">
        <v>17</v>
      </c>
      <c r="D21" s="59">
        <v>0.46</v>
      </c>
      <c r="E21" s="58">
        <f t="shared" si="5"/>
        <v>15.58</v>
      </c>
      <c r="F21" s="17">
        <f t="shared" si="6"/>
        <v>7.17</v>
      </c>
      <c r="G21" s="75"/>
      <c r="I21" s="35" t="s">
        <v>679</v>
      </c>
    </row>
    <row r="22" spans="1:9" ht="24" x14ac:dyDescent="0.2">
      <c r="A22" s="46" t="s">
        <v>674</v>
      </c>
      <c r="B22" s="36" t="s">
        <v>474</v>
      </c>
      <c r="C22" s="37" t="s">
        <v>17</v>
      </c>
      <c r="D22" s="59">
        <v>0.46</v>
      </c>
      <c r="E22" s="58">
        <f t="shared" si="5"/>
        <v>14.37</v>
      </c>
      <c r="F22" s="17">
        <f t="shared" si="6"/>
        <v>6.61</v>
      </c>
      <c r="G22" s="75"/>
      <c r="I22" s="35" t="s">
        <v>669</v>
      </c>
    </row>
    <row r="23" spans="1:9" ht="84" x14ac:dyDescent="0.2">
      <c r="A23" s="73" t="s">
        <v>680</v>
      </c>
      <c r="B23" s="34" t="s">
        <v>731</v>
      </c>
      <c r="C23" s="33" t="s">
        <v>630</v>
      </c>
      <c r="D23" s="115"/>
      <c r="E23" s="32"/>
      <c r="F23" s="74">
        <f>SUM(F24:F27)</f>
        <v>208.07000000000002</v>
      </c>
      <c r="G23" s="74">
        <f t="shared" si="2"/>
        <v>258.42</v>
      </c>
      <c r="I23" s="32"/>
    </row>
    <row r="24" spans="1:9" ht="36" x14ac:dyDescent="0.2">
      <c r="A24" s="46" t="s">
        <v>680</v>
      </c>
      <c r="B24" s="36" t="s">
        <v>681</v>
      </c>
      <c r="C24" s="37" t="s">
        <v>15</v>
      </c>
      <c r="D24" s="59">
        <v>1</v>
      </c>
      <c r="E24" s="58">
        <f t="shared" ref="E24:E27" si="7">ROUND(I24-(I24*$J$5),2)</f>
        <v>54.65</v>
      </c>
      <c r="F24" s="17">
        <f t="shared" ref="F24:F27" si="8">ROUND(E24*D24,2)</f>
        <v>54.65</v>
      </c>
      <c r="G24" s="75"/>
      <c r="I24" s="35" t="s">
        <v>682</v>
      </c>
    </row>
    <row r="25" spans="1:9" ht="60" x14ac:dyDescent="0.2">
      <c r="A25" s="46" t="s">
        <v>680</v>
      </c>
      <c r="B25" s="36" t="s">
        <v>677</v>
      </c>
      <c r="C25" s="37" t="s">
        <v>15</v>
      </c>
      <c r="D25" s="59">
        <v>1</v>
      </c>
      <c r="E25" s="58">
        <f t="shared" si="7"/>
        <v>136.65</v>
      </c>
      <c r="F25" s="17">
        <f t="shared" si="8"/>
        <v>136.65</v>
      </c>
      <c r="G25" s="75"/>
      <c r="I25" s="35" t="s">
        <v>678</v>
      </c>
    </row>
    <row r="26" spans="1:9" ht="36" x14ac:dyDescent="0.2">
      <c r="A26" s="46" t="s">
        <v>680</v>
      </c>
      <c r="B26" s="36" t="s">
        <v>615</v>
      </c>
      <c r="C26" s="37" t="s">
        <v>17</v>
      </c>
      <c r="D26" s="59">
        <v>0.56000000000000005</v>
      </c>
      <c r="E26" s="58">
        <f t="shared" si="7"/>
        <v>15.58</v>
      </c>
      <c r="F26" s="17">
        <f t="shared" si="8"/>
        <v>8.7200000000000006</v>
      </c>
      <c r="G26" s="75"/>
      <c r="I26" s="35" t="s">
        <v>679</v>
      </c>
    </row>
    <row r="27" spans="1:9" ht="24" x14ac:dyDescent="0.2">
      <c r="A27" s="46" t="s">
        <v>680</v>
      </c>
      <c r="B27" s="36" t="s">
        <v>474</v>
      </c>
      <c r="C27" s="37" t="s">
        <v>17</v>
      </c>
      <c r="D27" s="59">
        <v>0.56000000000000005</v>
      </c>
      <c r="E27" s="58">
        <f t="shared" si="7"/>
        <v>14.37</v>
      </c>
      <c r="F27" s="17">
        <f t="shared" si="8"/>
        <v>8.0500000000000007</v>
      </c>
      <c r="G27" s="75"/>
      <c r="I27" s="35" t="s">
        <v>669</v>
      </c>
    </row>
    <row r="28" spans="1:9" ht="84" x14ac:dyDescent="0.2">
      <c r="A28" s="73" t="s">
        <v>683</v>
      </c>
      <c r="B28" s="34" t="s">
        <v>732</v>
      </c>
      <c r="C28" s="33" t="s">
        <v>630</v>
      </c>
      <c r="D28" s="115"/>
      <c r="E28" s="32"/>
      <c r="F28" s="74">
        <f>SUM(F29:F33)</f>
        <v>256.88</v>
      </c>
      <c r="G28" s="74">
        <f t="shared" si="2"/>
        <v>319.04000000000002</v>
      </c>
      <c r="I28" s="32"/>
    </row>
    <row r="29" spans="1:9" ht="36" x14ac:dyDescent="0.2">
      <c r="A29" s="46" t="s">
        <v>683</v>
      </c>
      <c r="B29" s="36" t="s">
        <v>684</v>
      </c>
      <c r="C29" s="37" t="s">
        <v>15</v>
      </c>
      <c r="D29" s="59">
        <v>1</v>
      </c>
      <c r="E29" s="58">
        <f t="shared" ref="E29:E33" si="9">ROUND(I29-(I29*$J$5),2)</f>
        <v>82.72</v>
      </c>
      <c r="F29" s="17">
        <f t="shared" ref="F29:F33" si="10">ROUND(E29*D29,2)</f>
        <v>82.72</v>
      </c>
      <c r="G29" s="75"/>
      <c r="I29" s="35" t="s">
        <v>685</v>
      </c>
    </row>
    <row r="30" spans="1:9" ht="48" x14ac:dyDescent="0.2">
      <c r="A30" s="46" t="s">
        <v>683</v>
      </c>
      <c r="B30" s="36" t="s">
        <v>686</v>
      </c>
      <c r="C30" s="37" t="s">
        <v>15</v>
      </c>
      <c r="D30" s="59">
        <v>1</v>
      </c>
      <c r="E30" s="58">
        <f t="shared" si="9"/>
        <v>149.66</v>
      </c>
      <c r="F30" s="17">
        <f t="shared" si="10"/>
        <v>149.66</v>
      </c>
      <c r="G30" s="75"/>
      <c r="I30" s="35" t="s">
        <v>687</v>
      </c>
    </row>
    <row r="31" spans="1:9" ht="36" x14ac:dyDescent="0.2">
      <c r="A31" s="46" t="s">
        <v>683</v>
      </c>
      <c r="B31" s="36" t="s">
        <v>688</v>
      </c>
      <c r="C31" s="37" t="s">
        <v>14</v>
      </c>
      <c r="D31" s="59">
        <v>1.57</v>
      </c>
      <c r="E31" s="58">
        <f t="shared" si="9"/>
        <v>0.15</v>
      </c>
      <c r="F31" s="17">
        <f t="shared" si="10"/>
        <v>0.24</v>
      </c>
      <c r="G31" s="75"/>
      <c r="I31" s="35" t="s">
        <v>689</v>
      </c>
    </row>
    <row r="32" spans="1:9" ht="36" x14ac:dyDescent="0.2">
      <c r="A32" s="46" t="s">
        <v>683</v>
      </c>
      <c r="B32" s="36" t="s">
        <v>615</v>
      </c>
      <c r="C32" s="37" t="s">
        <v>17</v>
      </c>
      <c r="D32" s="59">
        <v>0.81</v>
      </c>
      <c r="E32" s="58">
        <f t="shared" si="9"/>
        <v>15.58</v>
      </c>
      <c r="F32" s="17">
        <f t="shared" si="10"/>
        <v>12.62</v>
      </c>
      <c r="G32" s="75"/>
      <c r="I32" s="35" t="s">
        <v>679</v>
      </c>
    </row>
    <row r="33" spans="1:9" ht="24" x14ac:dyDescent="0.2">
      <c r="A33" s="46" t="s">
        <v>683</v>
      </c>
      <c r="B33" s="36" t="s">
        <v>474</v>
      </c>
      <c r="C33" s="37" t="s">
        <v>17</v>
      </c>
      <c r="D33" s="59">
        <v>0.81</v>
      </c>
      <c r="E33" s="58">
        <f t="shared" si="9"/>
        <v>14.37</v>
      </c>
      <c r="F33" s="17">
        <f t="shared" si="10"/>
        <v>11.64</v>
      </c>
      <c r="G33" s="75"/>
      <c r="I33" s="35" t="s">
        <v>669</v>
      </c>
    </row>
    <row r="34" spans="1:9" ht="48" x14ac:dyDescent="0.2">
      <c r="A34" s="73" t="s">
        <v>690</v>
      </c>
      <c r="B34" s="34" t="s">
        <v>733</v>
      </c>
      <c r="C34" s="33" t="s">
        <v>630</v>
      </c>
      <c r="D34" s="115"/>
      <c r="E34" s="32"/>
      <c r="F34" s="74">
        <f>SUM(F35:F38)</f>
        <v>48.39</v>
      </c>
      <c r="G34" s="74">
        <f t="shared" si="2"/>
        <v>60.1</v>
      </c>
      <c r="I34" s="32"/>
    </row>
    <row r="35" spans="1:9" ht="48" x14ac:dyDescent="0.2">
      <c r="A35" s="46" t="s">
        <v>690</v>
      </c>
      <c r="B35" s="36" t="s">
        <v>691</v>
      </c>
      <c r="C35" s="37" t="s">
        <v>15</v>
      </c>
      <c r="D35" s="59">
        <v>1</v>
      </c>
      <c r="E35" s="58">
        <f t="shared" ref="E35:E38" si="11">ROUND(I35-(I35*$J$5),2)</f>
        <v>35.99</v>
      </c>
      <c r="F35" s="17">
        <f t="shared" ref="F35:F38" si="12">ROUND(E35*D35,2)</f>
        <v>35.99</v>
      </c>
      <c r="G35" s="75"/>
      <c r="I35" s="35" t="s">
        <v>692</v>
      </c>
    </row>
    <row r="36" spans="1:9" ht="36" x14ac:dyDescent="0.2">
      <c r="A36" s="46" t="s">
        <v>690</v>
      </c>
      <c r="B36" s="36" t="s">
        <v>688</v>
      </c>
      <c r="C36" s="37" t="s">
        <v>14</v>
      </c>
      <c r="D36" s="59">
        <v>0.79</v>
      </c>
      <c r="E36" s="58">
        <f t="shared" si="11"/>
        <v>0.15</v>
      </c>
      <c r="F36" s="17">
        <f t="shared" si="12"/>
        <v>0.12</v>
      </c>
      <c r="G36" s="75"/>
      <c r="I36" s="35" t="s">
        <v>689</v>
      </c>
    </row>
    <row r="37" spans="1:9" ht="36" x14ac:dyDescent="0.2">
      <c r="A37" s="46" t="s">
        <v>690</v>
      </c>
      <c r="B37" s="36" t="s">
        <v>615</v>
      </c>
      <c r="C37" s="37" t="s">
        <v>17</v>
      </c>
      <c r="D37" s="59">
        <v>0.41</v>
      </c>
      <c r="E37" s="58">
        <f t="shared" si="11"/>
        <v>15.58</v>
      </c>
      <c r="F37" s="17">
        <f t="shared" si="12"/>
        <v>6.39</v>
      </c>
      <c r="G37" s="75"/>
      <c r="I37" s="35" t="s">
        <v>679</v>
      </c>
    </row>
    <row r="38" spans="1:9" ht="24" x14ac:dyDescent="0.2">
      <c r="A38" s="46" t="s">
        <v>690</v>
      </c>
      <c r="B38" s="36" t="s">
        <v>474</v>
      </c>
      <c r="C38" s="37" t="s">
        <v>17</v>
      </c>
      <c r="D38" s="59">
        <v>0.41</v>
      </c>
      <c r="E38" s="58">
        <f t="shared" si="11"/>
        <v>14.37</v>
      </c>
      <c r="F38" s="17">
        <f t="shared" si="12"/>
        <v>5.89</v>
      </c>
      <c r="G38" s="75"/>
      <c r="I38" s="35" t="s">
        <v>669</v>
      </c>
    </row>
    <row r="39" spans="1:9" ht="48" x14ac:dyDescent="0.2">
      <c r="A39" s="73" t="s">
        <v>693</v>
      </c>
      <c r="B39" s="34" t="s">
        <v>734</v>
      </c>
      <c r="C39" s="33" t="s">
        <v>630</v>
      </c>
      <c r="D39" s="115"/>
      <c r="E39" s="32"/>
      <c r="F39" s="74">
        <f>SUM(F40:F43)</f>
        <v>71.63000000000001</v>
      </c>
      <c r="G39" s="74">
        <f t="shared" si="2"/>
        <v>88.96</v>
      </c>
      <c r="I39" s="32"/>
    </row>
    <row r="40" spans="1:9" ht="48" x14ac:dyDescent="0.2">
      <c r="A40" s="46" t="s">
        <v>693</v>
      </c>
      <c r="B40" s="36" t="s">
        <v>694</v>
      </c>
      <c r="C40" s="37" t="s">
        <v>15</v>
      </c>
      <c r="D40" s="59">
        <v>1</v>
      </c>
      <c r="E40" s="35">
        <f t="shared" ref="E40:E43" si="13">ROUND(I40-(I40*$J$5),2)</f>
        <v>56.81</v>
      </c>
      <c r="F40" s="79">
        <f t="shared" ref="F40:F43" si="14">ROUND(E40*D40,2)</f>
        <v>56.81</v>
      </c>
      <c r="G40" s="75"/>
      <c r="I40" s="35" t="s">
        <v>695</v>
      </c>
    </row>
    <row r="41" spans="1:9" ht="36" x14ac:dyDescent="0.2">
      <c r="A41" s="46" t="s">
        <v>693</v>
      </c>
      <c r="B41" s="36" t="s">
        <v>688</v>
      </c>
      <c r="C41" s="37" t="s">
        <v>14</v>
      </c>
      <c r="D41" s="59">
        <v>1.01</v>
      </c>
      <c r="E41" s="35">
        <f t="shared" si="13"/>
        <v>0.15</v>
      </c>
      <c r="F41" s="79">
        <f t="shared" si="14"/>
        <v>0.15</v>
      </c>
      <c r="G41" s="75"/>
      <c r="I41" s="35" t="s">
        <v>689</v>
      </c>
    </row>
    <row r="42" spans="1:9" ht="36" x14ac:dyDescent="0.2">
      <c r="A42" s="46" t="s">
        <v>693</v>
      </c>
      <c r="B42" s="36" t="s">
        <v>615</v>
      </c>
      <c r="C42" s="37" t="s">
        <v>17</v>
      </c>
      <c r="D42" s="59">
        <v>0.49</v>
      </c>
      <c r="E42" s="35">
        <f t="shared" si="13"/>
        <v>15.58</v>
      </c>
      <c r="F42" s="79">
        <f t="shared" si="14"/>
        <v>7.63</v>
      </c>
      <c r="G42" s="75"/>
      <c r="I42" s="35" t="s">
        <v>679</v>
      </c>
    </row>
    <row r="43" spans="1:9" ht="24" x14ac:dyDescent="0.2">
      <c r="A43" s="46" t="s">
        <v>693</v>
      </c>
      <c r="B43" s="36" t="s">
        <v>474</v>
      </c>
      <c r="C43" s="37" t="s">
        <v>17</v>
      </c>
      <c r="D43" s="59">
        <v>0.49</v>
      </c>
      <c r="E43" s="35">
        <f t="shared" si="13"/>
        <v>14.37</v>
      </c>
      <c r="F43" s="79">
        <f t="shared" si="14"/>
        <v>7.04</v>
      </c>
      <c r="G43" s="75"/>
      <c r="I43" s="35" t="s">
        <v>669</v>
      </c>
    </row>
    <row r="44" spans="1:9" ht="48" x14ac:dyDescent="0.2">
      <c r="A44" s="73" t="s">
        <v>696</v>
      </c>
      <c r="B44" s="34" t="s">
        <v>735</v>
      </c>
      <c r="C44" s="33" t="s">
        <v>630</v>
      </c>
      <c r="D44" s="115"/>
      <c r="E44" s="32"/>
      <c r="F44" s="74">
        <f>SUM(F45:F48)</f>
        <v>116.27</v>
      </c>
      <c r="G44" s="74">
        <f t="shared" si="2"/>
        <v>144.41</v>
      </c>
      <c r="I44" s="32"/>
    </row>
    <row r="45" spans="1:9" ht="48" x14ac:dyDescent="0.2">
      <c r="A45" s="46" t="s">
        <v>696</v>
      </c>
      <c r="B45" s="36" t="s">
        <v>697</v>
      </c>
      <c r="C45" s="37" t="s">
        <v>15</v>
      </c>
      <c r="D45" s="59">
        <v>1</v>
      </c>
      <c r="E45" s="35">
        <f t="shared" ref="E45:E48" si="15">ROUND(I45-(I45*$J$5),2)</f>
        <v>97.76</v>
      </c>
      <c r="F45" s="79">
        <f t="shared" ref="F45:F48" si="16">ROUND(E45*D45,2)</f>
        <v>97.76</v>
      </c>
      <c r="G45" s="75"/>
      <c r="I45" s="35" t="s">
        <v>698</v>
      </c>
    </row>
    <row r="46" spans="1:9" ht="36" x14ac:dyDescent="0.2">
      <c r="A46" s="46" t="s">
        <v>696</v>
      </c>
      <c r="B46" s="36" t="s">
        <v>688</v>
      </c>
      <c r="C46" s="37" t="s">
        <v>14</v>
      </c>
      <c r="D46" s="59">
        <v>1.57</v>
      </c>
      <c r="E46" s="35">
        <f t="shared" si="15"/>
        <v>0.15</v>
      </c>
      <c r="F46" s="79">
        <f t="shared" si="16"/>
        <v>0.24</v>
      </c>
      <c r="G46" s="75"/>
      <c r="I46" s="35" t="s">
        <v>689</v>
      </c>
    </row>
    <row r="47" spans="1:9" ht="36" x14ac:dyDescent="0.2">
      <c r="A47" s="46" t="s">
        <v>696</v>
      </c>
      <c r="B47" s="36" t="s">
        <v>615</v>
      </c>
      <c r="C47" s="37" t="s">
        <v>17</v>
      </c>
      <c r="D47" s="59">
        <v>0.61</v>
      </c>
      <c r="E47" s="35">
        <f t="shared" si="15"/>
        <v>15.58</v>
      </c>
      <c r="F47" s="79">
        <f t="shared" si="16"/>
        <v>9.5</v>
      </c>
      <c r="G47" s="75"/>
      <c r="I47" s="35" t="s">
        <v>679</v>
      </c>
    </row>
    <row r="48" spans="1:9" ht="24" x14ac:dyDescent="0.2">
      <c r="A48" s="46" t="s">
        <v>696</v>
      </c>
      <c r="B48" s="36" t="s">
        <v>474</v>
      </c>
      <c r="C48" s="37" t="s">
        <v>17</v>
      </c>
      <c r="D48" s="59">
        <v>0.61</v>
      </c>
      <c r="E48" s="35">
        <f t="shared" si="15"/>
        <v>14.37</v>
      </c>
      <c r="F48" s="79">
        <f t="shared" si="16"/>
        <v>8.77</v>
      </c>
      <c r="G48" s="75"/>
      <c r="I48" s="35" t="s">
        <v>669</v>
      </c>
    </row>
    <row r="49" spans="1:9" ht="84" x14ac:dyDescent="0.2">
      <c r="A49" s="73" t="s">
        <v>699</v>
      </c>
      <c r="B49" s="34" t="s">
        <v>736</v>
      </c>
      <c r="C49" s="33" t="s">
        <v>630</v>
      </c>
      <c r="D49" s="115"/>
      <c r="E49" s="32"/>
      <c r="F49" s="74">
        <f>SUM(F50:F54)</f>
        <v>190.04000000000002</v>
      </c>
      <c r="G49" s="74">
        <f t="shared" si="2"/>
        <v>236.03</v>
      </c>
      <c r="I49" s="32"/>
    </row>
    <row r="50" spans="1:9" ht="36" x14ac:dyDescent="0.2">
      <c r="A50" s="46" t="s">
        <v>699</v>
      </c>
      <c r="B50" s="36" t="s">
        <v>700</v>
      </c>
      <c r="C50" s="37" t="s">
        <v>15</v>
      </c>
      <c r="D50" s="59">
        <v>1</v>
      </c>
      <c r="E50" s="35">
        <f t="shared" ref="E50:E54" si="17">ROUND(I50-(I50*$J$5),2)</f>
        <v>39.520000000000003</v>
      </c>
      <c r="F50" s="79">
        <f t="shared" ref="F50:F54" si="18">ROUND(E50*D50,2)</f>
        <v>39.520000000000003</v>
      </c>
      <c r="G50" s="75"/>
      <c r="I50" s="35" t="s">
        <v>701</v>
      </c>
    </row>
    <row r="51" spans="1:9" ht="60" x14ac:dyDescent="0.2">
      <c r="A51" s="46" t="s">
        <v>699</v>
      </c>
      <c r="B51" s="36" t="s">
        <v>677</v>
      </c>
      <c r="C51" s="37" t="s">
        <v>15</v>
      </c>
      <c r="D51" s="59">
        <v>1</v>
      </c>
      <c r="E51" s="35">
        <f t="shared" si="17"/>
        <v>136.65</v>
      </c>
      <c r="F51" s="79">
        <f t="shared" si="18"/>
        <v>136.65</v>
      </c>
      <c r="G51" s="75"/>
      <c r="I51" s="35" t="s">
        <v>678</v>
      </c>
    </row>
    <row r="52" spans="1:9" ht="36" x14ac:dyDescent="0.2">
      <c r="A52" s="46" t="s">
        <v>699</v>
      </c>
      <c r="B52" s="36" t="s">
        <v>688</v>
      </c>
      <c r="C52" s="37" t="s">
        <v>14</v>
      </c>
      <c r="D52" s="59">
        <v>0.63</v>
      </c>
      <c r="E52" s="35">
        <f t="shared" si="17"/>
        <v>0.15</v>
      </c>
      <c r="F52" s="79">
        <f t="shared" si="18"/>
        <v>0.09</v>
      </c>
      <c r="G52" s="75"/>
      <c r="I52" s="35" t="s">
        <v>689</v>
      </c>
    </row>
    <row r="53" spans="1:9" ht="36" x14ac:dyDescent="0.2">
      <c r="A53" s="46" t="s">
        <v>699</v>
      </c>
      <c r="B53" s="36" t="s">
        <v>615</v>
      </c>
      <c r="C53" s="37" t="s">
        <v>17</v>
      </c>
      <c r="D53" s="59">
        <v>0.46</v>
      </c>
      <c r="E53" s="35">
        <f t="shared" si="17"/>
        <v>15.58</v>
      </c>
      <c r="F53" s="79">
        <f t="shared" si="18"/>
        <v>7.17</v>
      </c>
      <c r="G53" s="75"/>
      <c r="I53" s="35" t="s">
        <v>679</v>
      </c>
    </row>
    <row r="54" spans="1:9" ht="24" x14ac:dyDescent="0.2">
      <c r="A54" s="46" t="s">
        <v>699</v>
      </c>
      <c r="B54" s="36" t="s">
        <v>474</v>
      </c>
      <c r="C54" s="37" t="s">
        <v>17</v>
      </c>
      <c r="D54" s="59">
        <v>0.46</v>
      </c>
      <c r="E54" s="35">
        <f t="shared" si="17"/>
        <v>14.37</v>
      </c>
      <c r="F54" s="79">
        <f t="shared" si="18"/>
        <v>6.61</v>
      </c>
      <c r="G54" s="75"/>
      <c r="I54" s="35" t="s">
        <v>669</v>
      </c>
    </row>
    <row r="55" spans="1:9" ht="84" x14ac:dyDescent="0.2">
      <c r="A55" s="73" t="s">
        <v>702</v>
      </c>
      <c r="B55" s="34" t="s">
        <v>737</v>
      </c>
      <c r="C55" s="33" t="s">
        <v>630</v>
      </c>
      <c r="D55" s="115"/>
      <c r="E55" s="32"/>
      <c r="F55" s="74">
        <f>SUM(F56:F60)</f>
        <v>189.09</v>
      </c>
      <c r="G55" s="74">
        <f t="shared" si="2"/>
        <v>234.85</v>
      </c>
      <c r="I55" s="32"/>
    </row>
    <row r="56" spans="1:9" ht="36" x14ac:dyDescent="0.2">
      <c r="A56" s="46" t="s">
        <v>702</v>
      </c>
      <c r="B56" s="36" t="s">
        <v>703</v>
      </c>
      <c r="C56" s="37" t="s">
        <v>15</v>
      </c>
      <c r="D56" s="59">
        <v>1</v>
      </c>
      <c r="E56" s="35">
        <f t="shared" ref="E56:E60" si="19">ROUND(I56-(I56*$J$5),2)</f>
        <v>38.54</v>
      </c>
      <c r="F56" s="79">
        <f t="shared" ref="F56:F60" si="20">ROUND(E56*D56,2)</f>
        <v>38.54</v>
      </c>
      <c r="G56" s="75"/>
      <c r="I56" s="35" t="s">
        <v>704</v>
      </c>
    </row>
    <row r="57" spans="1:9" ht="60" x14ac:dyDescent="0.2">
      <c r="A57" s="46" t="s">
        <v>702</v>
      </c>
      <c r="B57" s="36" t="s">
        <v>677</v>
      </c>
      <c r="C57" s="37" t="s">
        <v>15</v>
      </c>
      <c r="D57" s="59">
        <v>1</v>
      </c>
      <c r="E57" s="35">
        <f t="shared" si="19"/>
        <v>136.65</v>
      </c>
      <c r="F57" s="79">
        <f t="shared" si="20"/>
        <v>136.65</v>
      </c>
      <c r="G57" s="75"/>
      <c r="I57" s="35" t="s">
        <v>678</v>
      </c>
    </row>
    <row r="58" spans="1:9" ht="36" x14ac:dyDescent="0.2">
      <c r="A58" s="46" t="s">
        <v>702</v>
      </c>
      <c r="B58" s="36" t="s">
        <v>688</v>
      </c>
      <c r="C58" s="37" t="s">
        <v>14</v>
      </c>
      <c r="D58" s="59">
        <v>0.79</v>
      </c>
      <c r="E58" s="35">
        <f t="shared" si="19"/>
        <v>0.15</v>
      </c>
      <c r="F58" s="79">
        <f t="shared" si="20"/>
        <v>0.12</v>
      </c>
      <c r="G58" s="75"/>
      <c r="I58" s="35" t="s">
        <v>689</v>
      </c>
    </row>
    <row r="59" spans="1:9" ht="36" x14ac:dyDescent="0.2">
      <c r="A59" s="46" t="s">
        <v>702</v>
      </c>
      <c r="B59" s="36" t="s">
        <v>615</v>
      </c>
      <c r="C59" s="37" t="s">
        <v>17</v>
      </c>
      <c r="D59" s="59">
        <v>0.46</v>
      </c>
      <c r="E59" s="35">
        <f t="shared" si="19"/>
        <v>15.58</v>
      </c>
      <c r="F59" s="79">
        <f t="shared" si="20"/>
        <v>7.17</v>
      </c>
      <c r="G59" s="75"/>
      <c r="I59" s="35" t="s">
        <v>679</v>
      </c>
    </row>
    <row r="60" spans="1:9" ht="24" x14ac:dyDescent="0.2">
      <c r="A60" s="46" t="s">
        <v>702</v>
      </c>
      <c r="B60" s="36" t="s">
        <v>474</v>
      </c>
      <c r="C60" s="37" t="s">
        <v>17</v>
      </c>
      <c r="D60" s="59">
        <v>0.46</v>
      </c>
      <c r="E60" s="35">
        <f t="shared" si="19"/>
        <v>14.37</v>
      </c>
      <c r="F60" s="79">
        <f t="shared" si="20"/>
        <v>6.61</v>
      </c>
      <c r="G60" s="75"/>
      <c r="I60" s="35" t="s">
        <v>669</v>
      </c>
    </row>
    <row r="61" spans="1:9" ht="36" x14ac:dyDescent="0.2">
      <c r="A61" s="73" t="s">
        <v>705</v>
      </c>
      <c r="B61" s="34" t="s">
        <v>706</v>
      </c>
      <c r="C61" s="33" t="s">
        <v>630</v>
      </c>
      <c r="D61" s="115"/>
      <c r="E61" s="32"/>
      <c r="F61" s="74">
        <f>SUM(F62:F65)</f>
        <v>140.05999999999997</v>
      </c>
      <c r="G61" s="74">
        <f t="shared" si="2"/>
        <v>173.95</v>
      </c>
      <c r="I61" s="32"/>
    </row>
    <row r="62" spans="1:9" ht="36" x14ac:dyDescent="0.2">
      <c r="A62" s="46" t="s">
        <v>705</v>
      </c>
      <c r="B62" s="36" t="s">
        <v>706</v>
      </c>
      <c r="C62" s="37" t="s">
        <v>630</v>
      </c>
      <c r="D62" s="59">
        <v>1</v>
      </c>
      <c r="E62" s="35">
        <f t="shared" ref="E62:E65" si="21">ROUND(I62-(I62*$J$5),2)</f>
        <v>128.47</v>
      </c>
      <c r="F62" s="79">
        <f t="shared" ref="F62:F65" si="22">ROUND(E62*D62,2)</f>
        <v>128.47</v>
      </c>
      <c r="G62" s="75"/>
      <c r="I62" s="35" t="s">
        <v>707</v>
      </c>
    </row>
    <row r="63" spans="1:9" ht="36" x14ac:dyDescent="0.2">
      <c r="A63" s="46" t="s">
        <v>705</v>
      </c>
      <c r="B63" s="36" t="s">
        <v>688</v>
      </c>
      <c r="C63" s="37" t="s">
        <v>14</v>
      </c>
      <c r="D63" s="59">
        <v>0.03</v>
      </c>
      <c r="E63" s="35">
        <f t="shared" si="21"/>
        <v>0.15</v>
      </c>
      <c r="F63" s="79">
        <f t="shared" si="22"/>
        <v>0</v>
      </c>
      <c r="G63" s="75"/>
      <c r="I63" s="35" t="s">
        <v>689</v>
      </c>
    </row>
    <row r="64" spans="1:9" ht="36" x14ac:dyDescent="0.2">
      <c r="A64" s="46" t="s">
        <v>705</v>
      </c>
      <c r="B64" s="36" t="s">
        <v>615</v>
      </c>
      <c r="C64" s="37" t="s">
        <v>17</v>
      </c>
      <c r="D64" s="59">
        <v>0.33</v>
      </c>
      <c r="E64" s="35">
        <f t="shared" si="21"/>
        <v>15.58</v>
      </c>
      <c r="F64" s="79">
        <f t="shared" si="22"/>
        <v>5.14</v>
      </c>
      <c r="G64" s="75"/>
      <c r="I64" s="35" t="s">
        <v>679</v>
      </c>
    </row>
    <row r="65" spans="1:9" ht="36" x14ac:dyDescent="0.2">
      <c r="A65" s="46" t="s">
        <v>705</v>
      </c>
      <c r="B65" s="36" t="s">
        <v>613</v>
      </c>
      <c r="C65" s="37" t="s">
        <v>17</v>
      </c>
      <c r="D65" s="59">
        <v>0.33</v>
      </c>
      <c r="E65" s="35">
        <f t="shared" si="21"/>
        <v>19.55</v>
      </c>
      <c r="F65" s="79">
        <f t="shared" si="22"/>
        <v>6.45</v>
      </c>
      <c r="G65" s="75"/>
      <c r="I65" s="35" t="s">
        <v>708</v>
      </c>
    </row>
    <row r="66" spans="1:9" ht="24" x14ac:dyDescent="0.2">
      <c r="A66" s="73" t="s">
        <v>709</v>
      </c>
      <c r="B66" s="34" t="s">
        <v>710</v>
      </c>
      <c r="C66" s="33" t="s">
        <v>630</v>
      </c>
      <c r="D66" s="115"/>
      <c r="E66" s="32"/>
      <c r="F66" s="74">
        <f>SUM(F67:F70)</f>
        <v>98.65</v>
      </c>
      <c r="G66" s="74">
        <f t="shared" si="2"/>
        <v>122.52</v>
      </c>
      <c r="I66" s="32"/>
    </row>
    <row r="67" spans="1:9" ht="24" x14ac:dyDescent="0.2">
      <c r="A67" s="46" t="s">
        <v>709</v>
      </c>
      <c r="B67" s="36" t="s">
        <v>710</v>
      </c>
      <c r="C67" s="37" t="s">
        <v>630</v>
      </c>
      <c r="D67" s="59">
        <v>1</v>
      </c>
      <c r="E67" s="35">
        <f t="shared" ref="E67:E70" si="23">ROUND(I67-(I67*$J$5),2)</f>
        <v>90.6</v>
      </c>
      <c r="F67" s="79">
        <f t="shared" ref="F67:F70" si="24">ROUND(E67*D67,2)</f>
        <v>90.6</v>
      </c>
      <c r="G67" s="75"/>
      <c r="I67" s="35" t="s">
        <v>711</v>
      </c>
    </row>
    <row r="68" spans="1:9" ht="36" x14ac:dyDescent="0.2">
      <c r="A68" s="46" t="s">
        <v>709</v>
      </c>
      <c r="B68" s="36" t="s">
        <v>688</v>
      </c>
      <c r="C68" s="37" t="s">
        <v>14</v>
      </c>
      <c r="D68" s="59">
        <v>0.28000000000000003</v>
      </c>
      <c r="E68" s="35">
        <f t="shared" si="23"/>
        <v>0.15</v>
      </c>
      <c r="F68" s="79">
        <f t="shared" si="24"/>
        <v>0.04</v>
      </c>
      <c r="G68" s="75"/>
      <c r="I68" s="35" t="s">
        <v>689</v>
      </c>
    </row>
    <row r="69" spans="1:9" ht="36" x14ac:dyDescent="0.2">
      <c r="A69" s="46" t="s">
        <v>709</v>
      </c>
      <c r="B69" s="36" t="s">
        <v>615</v>
      </c>
      <c r="C69" s="37" t="s">
        <v>17</v>
      </c>
      <c r="D69" s="59">
        <v>0.15</v>
      </c>
      <c r="E69" s="35">
        <f t="shared" si="23"/>
        <v>15.58</v>
      </c>
      <c r="F69" s="79">
        <f t="shared" si="24"/>
        <v>2.34</v>
      </c>
      <c r="G69" s="75"/>
      <c r="I69" s="35" t="s">
        <v>679</v>
      </c>
    </row>
    <row r="70" spans="1:9" ht="36" x14ac:dyDescent="0.2">
      <c r="A70" s="46" t="s">
        <v>709</v>
      </c>
      <c r="B70" s="36" t="s">
        <v>613</v>
      </c>
      <c r="C70" s="37" t="s">
        <v>17</v>
      </c>
      <c r="D70" s="59">
        <v>0.28999999999999998</v>
      </c>
      <c r="E70" s="35">
        <f t="shared" si="23"/>
        <v>19.55</v>
      </c>
      <c r="F70" s="79">
        <f t="shared" si="24"/>
        <v>5.67</v>
      </c>
      <c r="G70" s="75"/>
      <c r="I70" s="35" t="s">
        <v>708</v>
      </c>
    </row>
    <row r="71" spans="1:9" ht="24" x14ac:dyDescent="0.2">
      <c r="A71" s="73" t="s">
        <v>712</v>
      </c>
      <c r="B71" s="34" t="s">
        <v>713</v>
      </c>
      <c r="C71" s="33" t="s">
        <v>630</v>
      </c>
      <c r="D71" s="115"/>
      <c r="E71" s="32"/>
      <c r="F71" s="74">
        <f>SUM(F72:F74)</f>
        <v>122.69000000000001</v>
      </c>
      <c r="G71" s="74">
        <f t="shared" ref="G71:G83" si="25">ROUND(F71*$G$3,2)</f>
        <v>152.38</v>
      </c>
      <c r="I71" s="32"/>
    </row>
    <row r="72" spans="1:9" ht="24" x14ac:dyDescent="0.2">
      <c r="A72" s="46" t="s">
        <v>712</v>
      </c>
      <c r="B72" s="36" t="s">
        <v>713</v>
      </c>
      <c r="C72" s="37" t="s">
        <v>630</v>
      </c>
      <c r="D72" s="59">
        <v>1</v>
      </c>
      <c r="E72" s="35">
        <f t="shared" ref="E72:E74" si="26">ROUND(I72-(I72*$J$5),2)</f>
        <v>112.15</v>
      </c>
      <c r="F72" s="79">
        <f t="shared" ref="F72:F74" si="27">ROUND(E72*D72,2)</f>
        <v>112.15</v>
      </c>
      <c r="G72" s="75"/>
      <c r="I72" s="35" t="s">
        <v>714</v>
      </c>
    </row>
    <row r="73" spans="1:9" ht="36" x14ac:dyDescent="0.2">
      <c r="A73" s="46" t="s">
        <v>712</v>
      </c>
      <c r="B73" s="36" t="s">
        <v>615</v>
      </c>
      <c r="C73" s="37" t="s">
        <v>17</v>
      </c>
      <c r="D73" s="59">
        <v>0.3</v>
      </c>
      <c r="E73" s="35">
        <f t="shared" si="26"/>
        <v>15.58</v>
      </c>
      <c r="F73" s="79">
        <f t="shared" si="27"/>
        <v>4.67</v>
      </c>
      <c r="G73" s="75"/>
      <c r="I73" s="35" t="s">
        <v>679</v>
      </c>
    </row>
    <row r="74" spans="1:9" ht="36" x14ac:dyDescent="0.2">
      <c r="A74" s="46" t="s">
        <v>712</v>
      </c>
      <c r="B74" s="36" t="s">
        <v>613</v>
      </c>
      <c r="C74" s="37" t="s">
        <v>17</v>
      </c>
      <c r="D74" s="59">
        <v>0.3</v>
      </c>
      <c r="E74" s="35">
        <f t="shared" si="26"/>
        <v>19.55</v>
      </c>
      <c r="F74" s="79">
        <f t="shared" si="27"/>
        <v>5.87</v>
      </c>
      <c r="G74" s="75"/>
      <c r="I74" s="35" t="s">
        <v>708</v>
      </c>
    </row>
    <row r="75" spans="1:9" ht="24" x14ac:dyDescent="0.2">
      <c r="A75" s="73" t="s">
        <v>715</v>
      </c>
      <c r="B75" s="34" t="s">
        <v>738</v>
      </c>
      <c r="C75" s="33" t="s">
        <v>630</v>
      </c>
      <c r="D75" s="115"/>
      <c r="E75" s="32"/>
      <c r="F75" s="74">
        <f>SUM(F76:F79)</f>
        <v>92.2</v>
      </c>
      <c r="G75" s="74">
        <f t="shared" si="25"/>
        <v>114.51</v>
      </c>
      <c r="I75" s="32"/>
    </row>
    <row r="76" spans="1:9" ht="36" x14ac:dyDescent="0.2">
      <c r="A76" s="46" t="s">
        <v>715</v>
      </c>
      <c r="B76" s="36" t="s">
        <v>688</v>
      </c>
      <c r="C76" s="37" t="s">
        <v>14</v>
      </c>
      <c r="D76" s="59">
        <v>15</v>
      </c>
      <c r="E76" s="35">
        <f t="shared" ref="E76:E79" si="28">ROUND(I76-(I76*$J$5),2)</f>
        <v>0.15</v>
      </c>
      <c r="F76" s="79">
        <f t="shared" ref="F76:F79" si="29">ROUND(E76*D76,2)</f>
        <v>2.25</v>
      </c>
      <c r="G76" s="75"/>
      <c r="I76" s="35" t="s">
        <v>689</v>
      </c>
    </row>
    <row r="77" spans="1:9" ht="36" x14ac:dyDescent="0.2">
      <c r="A77" s="46" t="s">
        <v>715</v>
      </c>
      <c r="B77" s="36" t="s">
        <v>716</v>
      </c>
      <c r="C77" s="37" t="s">
        <v>630</v>
      </c>
      <c r="D77" s="59">
        <v>1</v>
      </c>
      <c r="E77" s="35">
        <f t="shared" si="28"/>
        <v>2.12</v>
      </c>
      <c r="F77" s="79">
        <f t="shared" si="29"/>
        <v>2.12</v>
      </c>
      <c r="G77" s="75"/>
      <c r="I77" s="35" t="s">
        <v>717</v>
      </c>
    </row>
    <row r="78" spans="1:9" ht="36" x14ac:dyDescent="0.2">
      <c r="A78" s="46" t="s">
        <v>715</v>
      </c>
      <c r="B78" s="36" t="s">
        <v>615</v>
      </c>
      <c r="C78" s="37" t="s">
        <v>17</v>
      </c>
      <c r="D78" s="59">
        <v>2.5</v>
      </c>
      <c r="E78" s="35">
        <f t="shared" si="28"/>
        <v>15.58</v>
      </c>
      <c r="F78" s="79">
        <f t="shared" si="29"/>
        <v>38.950000000000003</v>
      </c>
      <c r="G78" s="75"/>
      <c r="I78" s="35" t="s">
        <v>679</v>
      </c>
    </row>
    <row r="79" spans="1:9" ht="36" x14ac:dyDescent="0.2">
      <c r="A79" s="46" t="s">
        <v>715</v>
      </c>
      <c r="B79" s="36" t="s">
        <v>613</v>
      </c>
      <c r="C79" s="37" t="s">
        <v>17</v>
      </c>
      <c r="D79" s="59">
        <v>2.5</v>
      </c>
      <c r="E79" s="35">
        <f t="shared" si="28"/>
        <v>19.55</v>
      </c>
      <c r="F79" s="79">
        <f t="shared" si="29"/>
        <v>48.88</v>
      </c>
      <c r="G79" s="75"/>
      <c r="I79" s="35" t="s">
        <v>708</v>
      </c>
    </row>
    <row r="80" spans="1:9" ht="24" x14ac:dyDescent="0.2">
      <c r="A80" s="73" t="s">
        <v>718</v>
      </c>
      <c r="B80" s="34" t="s">
        <v>739</v>
      </c>
      <c r="C80" s="33" t="s">
        <v>630</v>
      </c>
      <c r="D80" s="115"/>
      <c r="E80" s="32"/>
      <c r="F80" s="74">
        <f>SUM(F81:F82)</f>
        <v>17.57</v>
      </c>
      <c r="G80" s="74">
        <f t="shared" si="25"/>
        <v>21.82</v>
      </c>
      <c r="I80" s="32"/>
    </row>
    <row r="81" spans="1:9" ht="36" x14ac:dyDescent="0.2">
      <c r="A81" s="46" t="s">
        <v>718</v>
      </c>
      <c r="B81" s="36" t="s">
        <v>615</v>
      </c>
      <c r="C81" s="37" t="s">
        <v>17</v>
      </c>
      <c r="D81" s="59">
        <v>0.5</v>
      </c>
      <c r="E81" s="35">
        <f t="shared" ref="E81:E82" si="30">ROUND(I81-(I81*$J$5),2)</f>
        <v>15.58</v>
      </c>
      <c r="F81" s="79">
        <f t="shared" ref="F81:F82" si="31">ROUND(E81*D81,2)</f>
        <v>7.79</v>
      </c>
      <c r="G81" s="75"/>
      <c r="I81" s="35" t="s">
        <v>679</v>
      </c>
    </row>
    <row r="82" spans="1:9" ht="36" x14ac:dyDescent="0.2">
      <c r="A82" s="46" t="s">
        <v>718</v>
      </c>
      <c r="B82" s="36" t="s">
        <v>613</v>
      </c>
      <c r="C82" s="37" t="s">
        <v>17</v>
      </c>
      <c r="D82" s="59">
        <v>0.5</v>
      </c>
      <c r="E82" s="35">
        <f t="shared" si="30"/>
        <v>19.55</v>
      </c>
      <c r="F82" s="79">
        <f t="shared" si="31"/>
        <v>9.7799999999999994</v>
      </c>
      <c r="G82" s="75"/>
      <c r="I82" s="35" t="s">
        <v>708</v>
      </c>
    </row>
    <row r="83" spans="1:9" ht="24" x14ac:dyDescent="0.2">
      <c r="A83" s="73" t="s">
        <v>719</v>
      </c>
      <c r="B83" s="34" t="s">
        <v>740</v>
      </c>
      <c r="C83" s="33" t="s">
        <v>630</v>
      </c>
      <c r="D83" s="115"/>
      <c r="E83" s="32"/>
      <c r="F83" s="116">
        <f>SUM(F84:F89)</f>
        <v>6.6</v>
      </c>
      <c r="G83" s="74">
        <f t="shared" si="25"/>
        <v>8.1999999999999993</v>
      </c>
      <c r="I83" s="32"/>
    </row>
    <row r="84" spans="1:9" ht="24" x14ac:dyDescent="0.2">
      <c r="A84" s="46" t="s">
        <v>719</v>
      </c>
      <c r="B84" s="36" t="s">
        <v>720</v>
      </c>
      <c r="C84" s="37" t="s">
        <v>15</v>
      </c>
      <c r="D84" s="59">
        <v>1</v>
      </c>
      <c r="E84" s="35">
        <f t="shared" ref="E84:E89" si="32">ROUND(I84-(I84*$J$5),2)</f>
        <v>1.32</v>
      </c>
      <c r="F84" s="76">
        <f t="shared" ref="F84:F89" si="33">ROUND(E84*D84,2)</f>
        <v>1.32</v>
      </c>
      <c r="G84" s="75"/>
      <c r="I84" s="35" t="s">
        <v>721</v>
      </c>
    </row>
    <row r="85" spans="1:9" ht="24" x14ac:dyDescent="0.2">
      <c r="A85" s="46" t="s">
        <v>719</v>
      </c>
      <c r="B85" s="36" t="s">
        <v>722</v>
      </c>
      <c r="C85" s="37" t="s">
        <v>15</v>
      </c>
      <c r="D85" s="59">
        <v>0.01</v>
      </c>
      <c r="E85" s="35">
        <f t="shared" si="32"/>
        <v>44.18</v>
      </c>
      <c r="F85" s="76">
        <f t="shared" si="33"/>
        <v>0.44</v>
      </c>
      <c r="G85" s="75"/>
      <c r="I85" s="35" t="s">
        <v>723</v>
      </c>
    </row>
    <row r="86" spans="1:9" ht="24" x14ac:dyDescent="0.2">
      <c r="A86" s="46" t="s">
        <v>719</v>
      </c>
      <c r="B86" s="36" t="s">
        <v>724</v>
      </c>
      <c r="C86" s="37" t="s">
        <v>15</v>
      </c>
      <c r="D86" s="59">
        <v>0.01</v>
      </c>
      <c r="E86" s="35">
        <f t="shared" si="32"/>
        <v>50.05</v>
      </c>
      <c r="F86" s="76">
        <f t="shared" si="33"/>
        <v>0.5</v>
      </c>
      <c r="G86" s="75"/>
      <c r="I86" s="35" t="s">
        <v>725</v>
      </c>
    </row>
    <row r="87" spans="1:9" x14ac:dyDescent="0.2">
      <c r="A87" s="46" t="s">
        <v>719</v>
      </c>
      <c r="B87" s="36" t="s">
        <v>726</v>
      </c>
      <c r="C87" s="37" t="s">
        <v>15</v>
      </c>
      <c r="D87" s="59">
        <v>0.06</v>
      </c>
      <c r="E87" s="35">
        <f t="shared" si="32"/>
        <v>1.92</v>
      </c>
      <c r="F87" s="76">
        <f t="shared" si="33"/>
        <v>0.12</v>
      </c>
      <c r="G87" s="75"/>
      <c r="I87" s="35" t="s">
        <v>727</v>
      </c>
    </row>
    <row r="88" spans="1:9" ht="36" x14ac:dyDescent="0.2">
      <c r="A88" s="46" t="s">
        <v>719</v>
      </c>
      <c r="B88" s="36" t="s">
        <v>615</v>
      </c>
      <c r="C88" s="37" t="s">
        <v>17</v>
      </c>
      <c r="D88" s="59">
        <v>0.12</v>
      </c>
      <c r="E88" s="35">
        <f t="shared" si="32"/>
        <v>15.58</v>
      </c>
      <c r="F88" s="76">
        <f t="shared" si="33"/>
        <v>1.87</v>
      </c>
      <c r="G88" s="75"/>
      <c r="I88" s="35" t="s">
        <v>679</v>
      </c>
    </row>
    <row r="89" spans="1:9" ht="36" x14ac:dyDescent="0.2">
      <c r="A89" s="48" t="s">
        <v>719</v>
      </c>
      <c r="B89" s="49" t="s">
        <v>613</v>
      </c>
      <c r="C89" s="50" t="s">
        <v>17</v>
      </c>
      <c r="D89" s="65">
        <v>0.12</v>
      </c>
      <c r="E89" s="51">
        <f t="shared" si="32"/>
        <v>19.55</v>
      </c>
      <c r="F89" s="77">
        <f t="shared" si="33"/>
        <v>2.35</v>
      </c>
      <c r="G89" s="78"/>
      <c r="I89" s="51" t="s">
        <v>708</v>
      </c>
    </row>
  </sheetData>
  <autoFilter ref="A4:G89" xr:uid="{C46E9210-6F75-47C4-8B73-DBBC1A631463}"/>
  <mergeCells count="3">
    <mergeCell ref="A1:G1"/>
    <mergeCell ref="B2:G2"/>
    <mergeCell ref="B3:E3"/>
  </mergeCells>
  <pageMargins left="0.511811024" right="0.511811024" top="0.78740157499999996" bottom="0.78740157499999996" header="0.31496062000000002" footer="0.31496062000000002"/>
  <pageSetup paperSize="9" scale="72"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BEE3F74-DD54-45B3-B81B-DD39645537B5}">
  <dimension ref="A1:J25"/>
  <sheetViews>
    <sheetView tabSelected="1" view="pageBreakPreview" zoomScale="60" zoomScaleNormal="100" workbookViewId="0">
      <selection activeCell="I6" sqref="I6"/>
    </sheetView>
  </sheetViews>
  <sheetFormatPr defaultColWidth="53.42578125" defaultRowHeight="12" x14ac:dyDescent="0.2"/>
  <cols>
    <col min="1" max="1" width="15" style="1" bestFit="1" customWidth="1"/>
    <col min="2" max="2" width="52.85546875" style="1" bestFit="1" customWidth="1"/>
    <col min="3" max="3" width="7.5703125" style="1" bestFit="1" customWidth="1"/>
    <col min="4" max="4" width="9" style="1" bestFit="1" customWidth="1"/>
    <col min="5" max="5" width="17.85546875" style="1" bestFit="1" customWidth="1"/>
    <col min="6" max="6" width="18.42578125" style="1" bestFit="1" customWidth="1"/>
    <col min="7" max="7" width="14.5703125" style="1" customWidth="1"/>
    <col min="8" max="8" width="20.42578125" style="1" customWidth="1"/>
    <col min="9" max="9" width="17.85546875" style="1" bestFit="1" customWidth="1"/>
    <col min="10" max="10" width="4" style="1" bestFit="1" customWidth="1"/>
    <col min="11" max="16384" width="53.42578125" style="1"/>
  </cols>
  <sheetData>
    <row r="1" spans="1:10" s="2" customFormat="1" x14ac:dyDescent="0.25">
      <c r="A1" s="119" t="s">
        <v>758</v>
      </c>
      <c r="B1" s="119"/>
      <c r="C1" s="119"/>
      <c r="D1" s="119"/>
      <c r="E1" s="119"/>
      <c r="F1" s="119"/>
      <c r="G1" s="119"/>
    </row>
    <row r="2" spans="1:10" s="2" customFormat="1" x14ac:dyDescent="0.25">
      <c r="A2" s="5" t="s">
        <v>10</v>
      </c>
      <c r="B2" s="120" t="s">
        <v>11</v>
      </c>
      <c r="C2" s="120"/>
      <c r="D2" s="120"/>
      <c r="E2" s="120"/>
      <c r="F2" s="120"/>
      <c r="G2" s="120"/>
    </row>
    <row r="3" spans="1:10" s="2" customFormat="1" x14ac:dyDescent="0.25">
      <c r="A3" s="30" t="s">
        <v>0</v>
      </c>
      <c r="B3" s="119" t="s">
        <v>471</v>
      </c>
      <c r="C3" s="119"/>
      <c r="D3" s="119"/>
      <c r="E3" s="119"/>
      <c r="F3" s="68" t="s">
        <v>1</v>
      </c>
      <c r="G3" s="44">
        <v>1.242</v>
      </c>
    </row>
    <row r="4" spans="1:10" ht="24" x14ac:dyDescent="0.2">
      <c r="A4" s="7" t="s">
        <v>2</v>
      </c>
      <c r="B4" s="7" t="s">
        <v>3</v>
      </c>
      <c r="C4" s="7" t="s">
        <v>4</v>
      </c>
      <c r="D4" s="8" t="s">
        <v>5</v>
      </c>
      <c r="E4" s="9" t="s">
        <v>6</v>
      </c>
      <c r="F4" s="10" t="s">
        <v>7</v>
      </c>
      <c r="G4" s="67" t="s">
        <v>8</v>
      </c>
      <c r="I4" s="9" t="s">
        <v>6</v>
      </c>
    </row>
    <row r="5" spans="1:10" ht="36" x14ac:dyDescent="0.2">
      <c r="A5" s="83" t="s">
        <v>751</v>
      </c>
      <c r="B5" s="80" t="s">
        <v>757</v>
      </c>
      <c r="C5" s="38" t="s">
        <v>15</v>
      </c>
      <c r="D5" s="80"/>
      <c r="E5" s="86"/>
      <c r="F5" s="87">
        <f>SUM(F6:F10)</f>
        <v>146.1</v>
      </c>
      <c r="G5" s="88">
        <f>ROUND(F5*$G$3,2)</f>
        <v>181.46</v>
      </c>
      <c r="I5" s="86"/>
      <c r="J5" s="117">
        <v>0.3</v>
      </c>
    </row>
    <row r="6" spans="1:10" x14ac:dyDescent="0.2">
      <c r="A6" s="56" t="s">
        <v>751</v>
      </c>
      <c r="B6" s="57" t="s">
        <v>742</v>
      </c>
      <c r="C6" s="58" t="s">
        <v>15</v>
      </c>
      <c r="D6" s="81">
        <v>1</v>
      </c>
      <c r="E6" s="58">
        <f>ROUND(I6-(I6*$J$5),2)</f>
        <v>127.46</v>
      </c>
      <c r="F6" s="17">
        <f>ROUND(E6*D6,2)</f>
        <v>127.46</v>
      </c>
      <c r="G6" s="89"/>
      <c r="I6" s="85">
        <v>182.09</v>
      </c>
    </row>
    <row r="7" spans="1:10" ht="48" x14ac:dyDescent="0.2">
      <c r="A7" s="56" t="s">
        <v>751</v>
      </c>
      <c r="B7" s="57" t="s">
        <v>743</v>
      </c>
      <c r="C7" s="58" t="s">
        <v>15</v>
      </c>
      <c r="D7" s="82">
        <v>2</v>
      </c>
      <c r="E7" s="85">
        <f t="shared" ref="E7:E10" si="0">ROUND(I7-(I7*$J$5),2)</f>
        <v>0.6</v>
      </c>
      <c r="F7" s="85">
        <f t="shared" ref="F7:F10" si="1">ROUND(E7*D7,2)</f>
        <v>1.2</v>
      </c>
      <c r="G7" s="89"/>
      <c r="I7" s="85">
        <v>0.85</v>
      </c>
    </row>
    <row r="8" spans="1:10" ht="36" x14ac:dyDescent="0.2">
      <c r="A8" s="56" t="s">
        <v>751</v>
      </c>
      <c r="B8" s="57" t="s">
        <v>744</v>
      </c>
      <c r="C8" s="58" t="s">
        <v>15</v>
      </c>
      <c r="D8" s="82">
        <v>1</v>
      </c>
      <c r="E8" s="85">
        <f t="shared" si="0"/>
        <v>2.79</v>
      </c>
      <c r="F8" s="85">
        <f t="shared" si="1"/>
        <v>2.79</v>
      </c>
      <c r="G8" s="89"/>
      <c r="I8" s="85">
        <v>3.99</v>
      </c>
    </row>
    <row r="9" spans="1:10" ht="24" x14ac:dyDescent="0.2">
      <c r="A9" s="56" t="s">
        <v>751</v>
      </c>
      <c r="B9" s="57" t="s">
        <v>745</v>
      </c>
      <c r="C9" s="58" t="s">
        <v>17</v>
      </c>
      <c r="D9" s="82">
        <v>0.47499999999999998</v>
      </c>
      <c r="E9" s="85">
        <f t="shared" si="0"/>
        <v>13.68</v>
      </c>
      <c r="F9" s="85">
        <f t="shared" si="1"/>
        <v>6.5</v>
      </c>
      <c r="G9" s="89"/>
      <c r="I9" s="85">
        <v>19.54</v>
      </c>
    </row>
    <row r="10" spans="1:10" x14ac:dyDescent="0.2">
      <c r="A10" s="56" t="s">
        <v>751</v>
      </c>
      <c r="B10" s="57" t="s">
        <v>746</v>
      </c>
      <c r="C10" s="58" t="s">
        <v>17</v>
      </c>
      <c r="D10" s="82">
        <v>0.47499999999999998</v>
      </c>
      <c r="E10" s="85">
        <f t="shared" si="0"/>
        <v>17.16</v>
      </c>
      <c r="F10" s="85">
        <f t="shared" si="1"/>
        <v>8.15</v>
      </c>
      <c r="G10" s="89"/>
      <c r="I10" s="85">
        <v>24.52</v>
      </c>
    </row>
    <row r="11" spans="1:10" ht="48" x14ac:dyDescent="0.2">
      <c r="A11" s="83" t="s">
        <v>752</v>
      </c>
      <c r="B11" s="39" t="s">
        <v>753</v>
      </c>
      <c r="C11" s="38" t="s">
        <v>15</v>
      </c>
      <c r="D11" s="80"/>
      <c r="E11" s="90"/>
      <c r="F11" s="87">
        <f>SUM(F12:F15)</f>
        <v>62.989999999999995</v>
      </c>
      <c r="G11" s="88">
        <f>ROUND(F11*$G$3,2)</f>
        <v>78.23</v>
      </c>
      <c r="I11" s="90"/>
    </row>
    <row r="12" spans="1:10" ht="48" x14ac:dyDescent="0.2">
      <c r="A12" s="56" t="s">
        <v>752</v>
      </c>
      <c r="B12" s="57" t="s">
        <v>747</v>
      </c>
      <c r="C12" s="58" t="s">
        <v>15</v>
      </c>
      <c r="D12" s="81">
        <v>1</v>
      </c>
      <c r="E12" s="85">
        <f t="shared" ref="E12:E15" si="2">ROUND(I12-(I12*$J$5),2)</f>
        <v>45.94</v>
      </c>
      <c r="F12" s="85">
        <f t="shared" ref="F12:F15" si="3">ROUND(E12*D12,2)</f>
        <v>45.94</v>
      </c>
      <c r="G12" s="89"/>
      <c r="I12" s="85">
        <v>65.63</v>
      </c>
    </row>
    <row r="13" spans="1:10" ht="48" x14ac:dyDescent="0.2">
      <c r="A13" s="56" t="s">
        <v>752</v>
      </c>
      <c r="B13" s="57" t="s">
        <v>748</v>
      </c>
      <c r="C13" s="58" t="s">
        <v>15</v>
      </c>
      <c r="D13" s="82">
        <v>4</v>
      </c>
      <c r="E13" s="85">
        <f t="shared" si="2"/>
        <v>0.6</v>
      </c>
      <c r="F13" s="85">
        <f t="shared" si="3"/>
        <v>2.4</v>
      </c>
      <c r="G13" s="89"/>
      <c r="I13" s="85">
        <v>0.85</v>
      </c>
    </row>
    <row r="14" spans="1:10" ht="24" x14ac:dyDescent="0.2">
      <c r="A14" s="56" t="s">
        <v>752</v>
      </c>
      <c r="B14" s="57" t="s">
        <v>745</v>
      </c>
      <c r="C14" s="58" t="s">
        <v>17</v>
      </c>
      <c r="D14" s="82">
        <v>0.47499999999999998</v>
      </c>
      <c r="E14" s="85">
        <f t="shared" si="2"/>
        <v>13.68</v>
      </c>
      <c r="F14" s="85">
        <f t="shared" si="3"/>
        <v>6.5</v>
      </c>
      <c r="G14" s="89"/>
      <c r="I14" s="85">
        <v>19.54</v>
      </c>
    </row>
    <row r="15" spans="1:10" x14ac:dyDescent="0.2">
      <c r="A15" s="56" t="s">
        <v>752</v>
      </c>
      <c r="B15" s="57" t="s">
        <v>746</v>
      </c>
      <c r="C15" s="58" t="s">
        <v>17</v>
      </c>
      <c r="D15" s="82">
        <v>0.47499999999999998</v>
      </c>
      <c r="E15" s="85">
        <f t="shared" si="2"/>
        <v>17.16</v>
      </c>
      <c r="F15" s="85">
        <f t="shared" si="3"/>
        <v>8.15</v>
      </c>
      <c r="G15" s="89"/>
      <c r="I15" s="85">
        <v>24.52</v>
      </c>
    </row>
    <row r="16" spans="1:10" ht="48" x14ac:dyDescent="0.2">
      <c r="A16" s="83" t="s">
        <v>754</v>
      </c>
      <c r="B16" s="39" t="s">
        <v>749</v>
      </c>
      <c r="C16" s="38" t="s">
        <v>15</v>
      </c>
      <c r="D16" s="80"/>
      <c r="E16" s="90"/>
      <c r="F16" s="87">
        <f>SUM(F17:F20)</f>
        <v>39.230000000000004</v>
      </c>
      <c r="G16" s="88">
        <f>ROUND(F16*$G$3,2)</f>
        <v>48.72</v>
      </c>
      <c r="I16" s="90"/>
    </row>
    <row r="17" spans="1:9" ht="48" x14ac:dyDescent="0.2">
      <c r="A17" s="56" t="s">
        <v>754</v>
      </c>
      <c r="B17" s="57" t="s">
        <v>749</v>
      </c>
      <c r="C17" s="58" t="s">
        <v>15</v>
      </c>
      <c r="D17" s="81">
        <v>1</v>
      </c>
      <c r="E17" s="85">
        <f t="shared" ref="E17:E20" si="4">ROUND(I17-(I17*$J$5),2)</f>
        <v>8.73</v>
      </c>
      <c r="F17" s="85">
        <f t="shared" ref="F17:F20" si="5">ROUND(E17*D17,2)</f>
        <v>8.73</v>
      </c>
      <c r="G17" s="89"/>
      <c r="I17" s="85">
        <v>12.47</v>
      </c>
    </row>
    <row r="18" spans="1:9" ht="48" x14ac:dyDescent="0.2">
      <c r="A18" s="56" t="s">
        <v>754</v>
      </c>
      <c r="B18" s="57" t="s">
        <v>748</v>
      </c>
      <c r="C18" s="58" t="s">
        <v>15</v>
      </c>
      <c r="D18" s="82">
        <v>2</v>
      </c>
      <c r="E18" s="85">
        <f t="shared" si="4"/>
        <v>0.6</v>
      </c>
      <c r="F18" s="85">
        <f t="shared" si="5"/>
        <v>1.2</v>
      </c>
      <c r="G18" s="89"/>
      <c r="I18" s="85">
        <v>0.85</v>
      </c>
    </row>
    <row r="19" spans="1:9" ht="24" x14ac:dyDescent="0.2">
      <c r="A19" s="56" t="s">
        <v>754</v>
      </c>
      <c r="B19" s="57" t="s">
        <v>745</v>
      </c>
      <c r="C19" s="58" t="s">
        <v>17</v>
      </c>
      <c r="D19" s="82">
        <v>0.95</v>
      </c>
      <c r="E19" s="85">
        <f t="shared" si="4"/>
        <v>13.68</v>
      </c>
      <c r="F19" s="85">
        <f t="shared" si="5"/>
        <v>13</v>
      </c>
      <c r="G19" s="89"/>
      <c r="I19" s="85">
        <v>19.54</v>
      </c>
    </row>
    <row r="20" spans="1:9" x14ac:dyDescent="0.2">
      <c r="A20" s="56" t="s">
        <v>754</v>
      </c>
      <c r="B20" s="57" t="s">
        <v>746</v>
      </c>
      <c r="C20" s="58" t="s">
        <v>17</v>
      </c>
      <c r="D20" s="82">
        <v>0.95</v>
      </c>
      <c r="E20" s="85">
        <f t="shared" si="4"/>
        <v>17.16</v>
      </c>
      <c r="F20" s="85">
        <f t="shared" si="5"/>
        <v>16.3</v>
      </c>
      <c r="G20" s="89"/>
      <c r="I20" s="85">
        <v>24.52</v>
      </c>
    </row>
    <row r="21" spans="1:9" ht="24" x14ac:dyDescent="0.2">
      <c r="A21" s="83" t="s">
        <v>755</v>
      </c>
      <c r="B21" s="39" t="s">
        <v>756</v>
      </c>
      <c r="C21" s="38" t="s">
        <v>15</v>
      </c>
      <c r="D21" s="80"/>
      <c r="E21" s="90"/>
      <c r="F21" s="87">
        <f>SUM(F22:F25)</f>
        <v>176.88</v>
      </c>
      <c r="G21" s="88">
        <f>ROUND(F21*$G$3,2)</f>
        <v>219.68</v>
      </c>
      <c r="I21" s="90"/>
    </row>
    <row r="22" spans="1:9" x14ac:dyDescent="0.2">
      <c r="A22" s="56" t="s">
        <v>755</v>
      </c>
      <c r="B22" s="57" t="s">
        <v>742</v>
      </c>
      <c r="C22" s="58" t="s">
        <v>15</v>
      </c>
      <c r="D22" s="81">
        <v>1</v>
      </c>
      <c r="E22" s="85">
        <f t="shared" ref="E22:E25" si="6">ROUND(I22-(I22*$J$5),2)</f>
        <v>127.46</v>
      </c>
      <c r="F22" s="85">
        <f t="shared" ref="F22:F25" si="7">ROUND(E22*D22,2)</f>
        <v>127.46</v>
      </c>
      <c r="G22" s="89"/>
      <c r="I22" s="85">
        <v>182.09</v>
      </c>
    </row>
    <row r="23" spans="1:9" x14ac:dyDescent="0.2">
      <c r="A23" s="56" t="s">
        <v>755</v>
      </c>
      <c r="B23" s="57" t="s">
        <v>750</v>
      </c>
      <c r="C23" s="58" t="s">
        <v>15</v>
      </c>
      <c r="D23" s="82">
        <v>1</v>
      </c>
      <c r="E23" s="85">
        <f t="shared" si="6"/>
        <v>34.770000000000003</v>
      </c>
      <c r="F23" s="85">
        <f t="shared" si="7"/>
        <v>34.770000000000003</v>
      </c>
      <c r="G23" s="89"/>
      <c r="I23" s="85">
        <v>49.67</v>
      </c>
    </row>
    <row r="24" spans="1:9" ht="24" x14ac:dyDescent="0.2">
      <c r="A24" s="56" t="s">
        <v>755</v>
      </c>
      <c r="B24" s="57" t="s">
        <v>745</v>
      </c>
      <c r="C24" s="58" t="s">
        <v>17</v>
      </c>
      <c r="D24" s="82">
        <v>0.47499999999999998</v>
      </c>
      <c r="E24" s="85">
        <f t="shared" si="6"/>
        <v>13.68</v>
      </c>
      <c r="F24" s="85">
        <f t="shared" si="7"/>
        <v>6.5</v>
      </c>
      <c r="G24" s="89"/>
      <c r="I24" s="85">
        <v>19.54</v>
      </c>
    </row>
    <row r="25" spans="1:9" x14ac:dyDescent="0.2">
      <c r="A25" s="62" t="s">
        <v>755</v>
      </c>
      <c r="B25" s="63" t="s">
        <v>746</v>
      </c>
      <c r="C25" s="64" t="s">
        <v>17</v>
      </c>
      <c r="D25" s="84">
        <v>0.47499999999999998</v>
      </c>
      <c r="E25" s="91">
        <f t="shared" si="6"/>
        <v>17.16</v>
      </c>
      <c r="F25" s="91">
        <f t="shared" si="7"/>
        <v>8.15</v>
      </c>
      <c r="G25" s="92"/>
      <c r="I25" s="91">
        <v>24.52</v>
      </c>
    </row>
  </sheetData>
  <autoFilter ref="A4:G25" xr:uid="{EBEE3F74-DD54-45B3-B81B-DD39645537B5}"/>
  <mergeCells count="3">
    <mergeCell ref="A1:G1"/>
    <mergeCell ref="B2:G2"/>
    <mergeCell ref="B3:E3"/>
  </mergeCells>
  <pageMargins left="0.511811024" right="0.511811024" top="0.78740157499999996" bottom="0.78740157499999996" header="0.31496062000000002" footer="0.31496062000000002"/>
  <pageSetup paperSize="9" scale="68" orientation="portrait" r:id="rId1"/>
</worksheet>
</file>

<file path=docProps/app.xml><?xml version="1.0" encoding="utf-8"?>
<Properties xmlns="http://schemas.openxmlformats.org/officeDocument/2006/extended-properties" xmlns:vt="http://schemas.openxmlformats.org/officeDocument/2006/docPropsVTypes">
  <Template/>
  <TotalTime>0</TotalTime>
  <Application>Microsoft Excel</Application>
  <DocSecurity>0</DocSecurity>
  <ScaleCrop>false</ScaleCrop>
  <HeadingPairs>
    <vt:vector size="4" baseType="variant">
      <vt:variant>
        <vt:lpstr>Planilhas</vt:lpstr>
      </vt:variant>
      <vt:variant>
        <vt:i4>4</vt:i4>
      </vt:variant>
      <vt:variant>
        <vt:lpstr>Intervalos Nomeados</vt:lpstr>
      </vt:variant>
      <vt:variant>
        <vt:i4>4</vt:i4>
      </vt:variant>
    </vt:vector>
  </HeadingPairs>
  <TitlesOfParts>
    <vt:vector size="8" baseType="lpstr">
      <vt:lpstr>INSTALAÇÕES ELÉTRICAS E AFINS</vt:lpstr>
      <vt:lpstr>CIVIL</vt:lpstr>
      <vt:lpstr>INSTALAÇÕES HIDROSSANITÁRIAS</vt:lpstr>
      <vt:lpstr>PCI</vt:lpstr>
      <vt:lpstr>CIVIL!Area_de_impressao</vt:lpstr>
      <vt:lpstr>'INSTALAÇÕES ELÉTRICAS E AFINS'!Area_de_impressao</vt:lpstr>
      <vt:lpstr>'INSTALAÇÕES HIDROSSANITÁRIAS'!Area_de_impressao</vt:lpstr>
      <vt:lpstr>PCI!Area_de_impressao</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Usuario</dc:creator>
  <dc:description/>
  <cp:lastModifiedBy>Leandro</cp:lastModifiedBy>
  <cp:revision>2</cp:revision>
  <cp:lastPrinted>2023-06-01T17:49:39Z</cp:lastPrinted>
  <dcterms:created xsi:type="dcterms:W3CDTF">2021-09-23T14:43:38Z</dcterms:created>
  <dcterms:modified xsi:type="dcterms:W3CDTF">2023-06-01T17:50:03Z</dcterms:modified>
  <dc:language>pt-BR</dc:language>
</cp:coreProperties>
</file>